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Sheet1" sheetId="1" r:id="rId1"/>
  </sheets>
  <definedNames>
    <definedName name="_xlnm._FilterDatabase" localSheetId="0" hidden="1">Sheet1!$A$10:$AG$506</definedName>
    <definedName name="_xlnm.Print_Titles" localSheetId="0">Sheet1!$7:$9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1" l="1"/>
  <c r="W33" i="1" l="1"/>
  <c r="W405" i="1"/>
  <c r="W404" i="1"/>
  <c r="J10" i="1" l="1"/>
  <c r="N517" i="1" l="1"/>
  <c r="N149" i="1"/>
  <c r="N141" i="1"/>
  <c r="N135" i="1"/>
  <c r="N122" i="1"/>
  <c r="N112" i="1"/>
  <c r="N96" i="1"/>
  <c r="N80" i="1"/>
  <c r="N70" i="1"/>
  <c r="N50" i="1"/>
  <c r="N34" i="1"/>
  <c r="N26" i="1"/>
  <c r="N10" i="1"/>
  <c r="N20" i="1"/>
  <c r="O264" i="1"/>
  <c r="I268" i="1"/>
  <c r="O96" i="1" l="1"/>
  <c r="O10" i="1"/>
  <c r="O91" i="1"/>
  <c r="N91" i="1"/>
  <c r="O284" i="1" l="1"/>
  <c r="W465" i="1"/>
  <c r="W355" i="1" l="1"/>
  <c r="O492" i="1" l="1"/>
  <c r="O349" i="1"/>
  <c r="N264" i="1"/>
  <c r="N249" i="1"/>
  <c r="O249" i="1"/>
  <c r="L249" i="1"/>
  <c r="O243" i="1"/>
  <c r="O219" i="1"/>
  <c r="O209" i="1"/>
  <c r="O200" i="1"/>
  <c r="O187" i="1"/>
  <c r="O165" i="1"/>
  <c r="O156" i="1"/>
  <c r="O149" i="1"/>
  <c r="O70" i="1"/>
  <c r="M264" i="1"/>
  <c r="N329" i="1"/>
  <c r="N407" i="1"/>
  <c r="N279" i="1"/>
  <c r="O279" i="1"/>
  <c r="P279" i="1"/>
  <c r="Q279" i="1"/>
  <c r="R279" i="1"/>
  <c r="N234" i="1" l="1"/>
  <c r="O234" i="1"/>
  <c r="P234" i="1"/>
  <c r="Q234" i="1"/>
  <c r="R234" i="1"/>
  <c r="T234" i="1"/>
  <c r="U234" i="1"/>
  <c r="V234" i="1"/>
  <c r="M234" i="1"/>
  <c r="N228" i="1"/>
  <c r="O228" i="1"/>
  <c r="P228" i="1"/>
  <c r="Q228" i="1"/>
  <c r="R228" i="1"/>
  <c r="T228" i="1"/>
  <c r="U228" i="1"/>
  <c r="V228" i="1"/>
  <c r="N175" i="1"/>
  <c r="O175" i="1"/>
  <c r="P175" i="1"/>
  <c r="Q175" i="1"/>
  <c r="R175" i="1"/>
  <c r="T175" i="1"/>
  <c r="U175" i="1"/>
  <c r="V175" i="1"/>
  <c r="O141" i="1"/>
  <c r="P141" i="1"/>
  <c r="Q141" i="1"/>
  <c r="R141" i="1"/>
  <c r="T141" i="1"/>
  <c r="U141" i="1"/>
  <c r="V141" i="1"/>
  <c r="O135" i="1"/>
  <c r="P135" i="1"/>
  <c r="Q135" i="1"/>
  <c r="R135" i="1"/>
  <c r="T135" i="1"/>
  <c r="U135" i="1"/>
  <c r="V135" i="1"/>
  <c r="O122" i="1"/>
  <c r="P122" i="1"/>
  <c r="Q122" i="1"/>
  <c r="R122" i="1"/>
  <c r="T122" i="1"/>
  <c r="U122" i="1"/>
  <c r="V122" i="1"/>
  <c r="M122" i="1"/>
  <c r="O112" i="1"/>
  <c r="P112" i="1"/>
  <c r="Q112" i="1"/>
  <c r="R112" i="1"/>
  <c r="T112" i="1"/>
  <c r="U112" i="1"/>
  <c r="V112" i="1"/>
  <c r="M112" i="1"/>
  <c r="O80" i="1"/>
  <c r="P80" i="1"/>
  <c r="Q80" i="1"/>
  <c r="R80" i="1"/>
  <c r="T80" i="1"/>
  <c r="U80" i="1"/>
  <c r="V80" i="1"/>
  <c r="P70" i="1"/>
  <c r="Q70" i="1"/>
  <c r="R70" i="1"/>
  <c r="T70" i="1"/>
  <c r="U70" i="1"/>
  <c r="V70" i="1"/>
  <c r="O50" i="1"/>
  <c r="P50" i="1"/>
  <c r="Q50" i="1"/>
  <c r="R50" i="1"/>
  <c r="S50" i="1"/>
  <c r="T50" i="1"/>
  <c r="U50" i="1"/>
  <c r="V50" i="1"/>
  <c r="O34" i="1"/>
  <c r="P34" i="1"/>
  <c r="Q34" i="1"/>
  <c r="R34" i="1"/>
  <c r="T34" i="1"/>
  <c r="U34" i="1"/>
  <c r="V34" i="1"/>
  <c r="O26" i="1"/>
  <c r="P26" i="1"/>
  <c r="Q26" i="1"/>
  <c r="R26" i="1"/>
  <c r="T26" i="1"/>
  <c r="U26" i="1"/>
  <c r="V26" i="1"/>
  <c r="O20" i="1"/>
  <c r="P20" i="1"/>
  <c r="Q20" i="1"/>
  <c r="R20" i="1"/>
  <c r="T20" i="1"/>
  <c r="U20" i="1"/>
  <c r="V20" i="1"/>
  <c r="L10" i="1"/>
  <c r="P10" i="1"/>
  <c r="Q10" i="1"/>
  <c r="R10" i="1"/>
  <c r="T10" i="1"/>
  <c r="U10" i="1"/>
  <c r="V10" i="1"/>
  <c r="N224" i="1"/>
  <c r="O224" i="1"/>
  <c r="P224" i="1"/>
  <c r="Q224" i="1"/>
  <c r="R224" i="1"/>
  <c r="T224" i="1"/>
  <c r="U224" i="1"/>
  <c r="V224" i="1"/>
  <c r="L224" i="1"/>
  <c r="L492" i="1"/>
  <c r="N492" i="1"/>
  <c r="P492" i="1"/>
  <c r="Q492" i="1"/>
  <c r="R492" i="1"/>
  <c r="T492" i="1"/>
  <c r="U492" i="1"/>
  <c r="N487" i="1"/>
  <c r="O487" i="1"/>
  <c r="P487" i="1"/>
  <c r="Q487" i="1"/>
  <c r="R487" i="1"/>
  <c r="T487" i="1"/>
  <c r="U487" i="1"/>
  <c r="V487" i="1"/>
  <c r="L487" i="1"/>
  <c r="L477" i="1"/>
  <c r="N477" i="1"/>
  <c r="O477" i="1"/>
  <c r="P477" i="1"/>
  <c r="Q477" i="1"/>
  <c r="R477" i="1"/>
  <c r="T477" i="1"/>
  <c r="U477" i="1"/>
  <c r="V477" i="1"/>
  <c r="P451" i="1"/>
  <c r="Q451" i="1"/>
  <c r="R451" i="1"/>
  <c r="T451" i="1"/>
  <c r="U451" i="1"/>
  <c r="V451" i="1"/>
  <c r="L444" i="1"/>
  <c r="N444" i="1"/>
  <c r="O444" i="1"/>
  <c r="P444" i="1"/>
  <c r="Q444" i="1"/>
  <c r="R444" i="1"/>
  <c r="T444" i="1"/>
  <c r="U444" i="1"/>
  <c r="V444" i="1"/>
  <c r="N431" i="1"/>
  <c r="O431" i="1"/>
  <c r="P431" i="1"/>
  <c r="Q431" i="1"/>
  <c r="R431" i="1"/>
  <c r="T431" i="1"/>
  <c r="U431" i="1"/>
  <c r="V431" i="1"/>
  <c r="N418" i="1"/>
  <c r="O418" i="1"/>
  <c r="P418" i="1"/>
  <c r="Q418" i="1"/>
  <c r="R418" i="1"/>
  <c r="T418" i="1"/>
  <c r="U418" i="1"/>
  <c r="V418" i="1"/>
  <c r="O407" i="1"/>
  <c r="P407" i="1"/>
  <c r="Q407" i="1"/>
  <c r="R407" i="1"/>
  <c r="T407" i="1"/>
  <c r="U407" i="1"/>
  <c r="V407" i="1"/>
  <c r="N399" i="1"/>
  <c r="O399" i="1"/>
  <c r="P399" i="1"/>
  <c r="Q399" i="1"/>
  <c r="R399" i="1"/>
  <c r="T399" i="1"/>
  <c r="U399" i="1"/>
  <c r="V399" i="1"/>
  <c r="N394" i="1"/>
  <c r="O394" i="1"/>
  <c r="P394" i="1"/>
  <c r="Q394" i="1"/>
  <c r="R394" i="1"/>
  <c r="T394" i="1"/>
  <c r="U394" i="1"/>
  <c r="V394" i="1"/>
  <c r="N388" i="1"/>
  <c r="O388" i="1"/>
  <c r="P388" i="1"/>
  <c r="Q388" i="1"/>
  <c r="R388" i="1"/>
  <c r="T388" i="1"/>
  <c r="U388" i="1"/>
  <c r="V388" i="1"/>
  <c r="L381" i="1"/>
  <c r="N381" i="1"/>
  <c r="O381" i="1"/>
  <c r="P381" i="1"/>
  <c r="Q381" i="1"/>
  <c r="R381" i="1"/>
  <c r="T381" i="1"/>
  <c r="U381" i="1"/>
  <c r="V381" i="1"/>
  <c r="N370" i="1"/>
  <c r="O370" i="1"/>
  <c r="P370" i="1"/>
  <c r="Q370" i="1"/>
  <c r="R370" i="1"/>
  <c r="S370" i="1"/>
  <c r="T370" i="1"/>
  <c r="U370" i="1"/>
  <c r="V370" i="1"/>
  <c r="N360" i="1"/>
  <c r="O360" i="1"/>
  <c r="P360" i="1"/>
  <c r="Q360" i="1"/>
  <c r="R360" i="1"/>
  <c r="T360" i="1"/>
  <c r="U360" i="1"/>
  <c r="V360" i="1"/>
  <c r="N358" i="1"/>
  <c r="O358" i="1"/>
  <c r="P358" i="1"/>
  <c r="Q358" i="1"/>
  <c r="R358" i="1"/>
  <c r="T358" i="1"/>
  <c r="U358" i="1"/>
  <c r="V358" i="1"/>
  <c r="N349" i="1"/>
  <c r="P349" i="1"/>
  <c r="Q349" i="1"/>
  <c r="R349" i="1"/>
  <c r="T349" i="1"/>
  <c r="U349" i="1"/>
  <c r="V349" i="1"/>
  <c r="O329" i="1"/>
  <c r="P329" i="1"/>
  <c r="Q329" i="1"/>
  <c r="R329" i="1"/>
  <c r="T329" i="1"/>
  <c r="U329" i="1"/>
  <c r="V329" i="1"/>
  <c r="N325" i="1"/>
  <c r="O325" i="1"/>
  <c r="P325" i="1"/>
  <c r="Q325" i="1"/>
  <c r="R325" i="1"/>
  <c r="T325" i="1"/>
  <c r="U325" i="1"/>
  <c r="V325" i="1"/>
  <c r="N310" i="1"/>
  <c r="O310" i="1"/>
  <c r="P310" i="1"/>
  <c r="Q310" i="1"/>
  <c r="R310" i="1"/>
  <c r="S310" i="1"/>
  <c r="T310" i="1"/>
  <c r="U310" i="1"/>
  <c r="V310" i="1"/>
  <c r="N299" i="1"/>
  <c r="O299" i="1"/>
  <c r="P299" i="1"/>
  <c r="Q299" i="1"/>
  <c r="R299" i="1"/>
  <c r="S299" i="1"/>
  <c r="T299" i="1"/>
  <c r="U299" i="1"/>
  <c r="V299" i="1"/>
  <c r="N296" i="1"/>
  <c r="O296" i="1"/>
  <c r="P296" i="1"/>
  <c r="Q296" i="1"/>
  <c r="R296" i="1"/>
  <c r="S296" i="1"/>
  <c r="T296" i="1"/>
  <c r="U296" i="1"/>
  <c r="V296" i="1"/>
  <c r="N284" i="1"/>
  <c r="P284" i="1"/>
  <c r="Q284" i="1"/>
  <c r="R284" i="1"/>
  <c r="T284" i="1"/>
  <c r="U284" i="1"/>
  <c r="V284" i="1"/>
  <c r="T279" i="1"/>
  <c r="U279" i="1"/>
  <c r="V279" i="1"/>
  <c r="P264" i="1"/>
  <c r="Q264" i="1"/>
  <c r="R264" i="1"/>
  <c r="T264" i="1"/>
  <c r="U264" i="1"/>
  <c r="V264" i="1"/>
  <c r="N259" i="1"/>
  <c r="O259" i="1"/>
  <c r="P259" i="1"/>
  <c r="Q259" i="1"/>
  <c r="R259" i="1"/>
  <c r="T259" i="1"/>
  <c r="U259" i="1"/>
  <c r="V259" i="1"/>
  <c r="P249" i="1"/>
  <c r="Q249" i="1"/>
  <c r="R249" i="1"/>
  <c r="T249" i="1"/>
  <c r="U249" i="1"/>
  <c r="W249" i="1"/>
  <c r="N245" i="1"/>
  <c r="O245" i="1"/>
  <c r="P245" i="1"/>
  <c r="Q245" i="1"/>
  <c r="R245" i="1"/>
  <c r="T245" i="1"/>
  <c r="U245" i="1"/>
  <c r="V245" i="1"/>
  <c r="N243" i="1"/>
  <c r="N219" i="1"/>
  <c r="L209" i="1"/>
  <c r="N209" i="1"/>
  <c r="N200" i="1"/>
  <c r="N187" i="1"/>
  <c r="L165" i="1"/>
  <c r="N165" i="1"/>
  <c r="N156" i="1"/>
  <c r="L149" i="1"/>
  <c r="L91" i="1"/>
  <c r="L34" i="1"/>
  <c r="J34" i="1"/>
  <c r="K34" i="1"/>
  <c r="L26" i="1"/>
  <c r="K26" i="1"/>
  <c r="I27" i="1"/>
  <c r="O506" i="1" l="1"/>
  <c r="J26" i="1"/>
  <c r="I26" i="1"/>
  <c r="W21" i="1"/>
  <c r="W22" i="1"/>
  <c r="W23" i="1"/>
  <c r="W24" i="1"/>
  <c r="W25" i="1"/>
  <c r="W27" i="1"/>
  <c r="W35" i="1"/>
  <c r="W36" i="1"/>
  <c r="W42" i="1"/>
  <c r="W49" i="1"/>
  <c r="W72" i="1"/>
  <c r="W74" i="1"/>
  <c r="W75" i="1"/>
  <c r="W81" i="1"/>
  <c r="W82" i="1"/>
  <c r="W84" i="1"/>
  <c r="W87" i="1"/>
  <c r="W94" i="1"/>
  <c r="W98" i="1"/>
  <c r="W111" i="1"/>
  <c r="W115" i="1"/>
  <c r="W116" i="1"/>
  <c r="W117" i="1"/>
  <c r="W123" i="1"/>
  <c r="W124" i="1"/>
  <c r="W133" i="1"/>
  <c r="W134" i="1"/>
  <c r="W136" i="1"/>
  <c r="W137" i="1"/>
  <c r="W142" i="1"/>
  <c r="W356" i="1"/>
  <c r="W366" i="1"/>
  <c r="W386" i="1"/>
  <c r="W447" i="1"/>
  <c r="I505" i="1"/>
  <c r="W505" i="1" s="1"/>
  <c r="V492" i="1"/>
  <c r="I497" i="1"/>
  <c r="W497" i="1" s="1"/>
  <c r="I496" i="1"/>
  <c r="W496" i="1" s="1"/>
  <c r="I495" i="1"/>
  <c r="W495" i="1" s="1"/>
  <c r="I494" i="1"/>
  <c r="I493" i="1"/>
  <c r="W493" i="1" s="1"/>
  <c r="J492" i="1"/>
  <c r="I490" i="1"/>
  <c r="W490" i="1" s="1"/>
  <c r="I488" i="1"/>
  <c r="F488" i="1"/>
  <c r="E488" i="1"/>
  <c r="J487" i="1"/>
  <c r="I486" i="1"/>
  <c r="I485" i="1"/>
  <c r="I484" i="1"/>
  <c r="I483" i="1"/>
  <c r="I481" i="1"/>
  <c r="W481" i="1" s="1"/>
  <c r="I479" i="1"/>
  <c r="W479" i="1" s="1"/>
  <c r="I478" i="1"/>
  <c r="J477" i="1"/>
  <c r="I475" i="1"/>
  <c r="W475" i="1" s="1"/>
  <c r="I473" i="1"/>
  <c r="W473" i="1" s="1"/>
  <c r="I471" i="1"/>
  <c r="I470" i="1"/>
  <c r="W470" i="1" s="1"/>
  <c r="I469" i="1"/>
  <c r="W469" i="1" s="1"/>
  <c r="I468" i="1"/>
  <c r="W468" i="1" s="1"/>
  <c r="I467" i="1"/>
  <c r="W467" i="1" s="1"/>
  <c r="I466" i="1"/>
  <c r="W466" i="1" s="1"/>
  <c r="I465" i="1"/>
  <c r="I464" i="1"/>
  <c r="L463" i="1"/>
  <c r="J463" i="1"/>
  <c r="I461" i="1"/>
  <c r="W461" i="1" s="1"/>
  <c r="I457" i="1"/>
  <c r="W457" i="1" s="1"/>
  <c r="I455" i="1"/>
  <c r="W455" i="1" s="1"/>
  <c r="I454" i="1"/>
  <c r="W454" i="1" s="1"/>
  <c r="I452" i="1"/>
  <c r="W452" i="1" s="1"/>
  <c r="L451" i="1"/>
  <c r="J451" i="1"/>
  <c r="I450" i="1"/>
  <c r="W450" i="1" s="1"/>
  <c r="I449" i="1"/>
  <c r="W449" i="1" s="1"/>
  <c r="I447" i="1"/>
  <c r="I446" i="1"/>
  <c r="I445" i="1"/>
  <c r="W445" i="1" s="1"/>
  <c r="F445" i="1"/>
  <c r="E445" i="1"/>
  <c r="J444" i="1"/>
  <c r="I443" i="1"/>
  <c r="M443" i="1" s="1"/>
  <c r="W443" i="1" s="1"/>
  <c r="I440" i="1"/>
  <c r="W440" i="1" s="1"/>
  <c r="I439" i="1"/>
  <c r="W439" i="1" s="1"/>
  <c r="I438" i="1"/>
  <c r="W438" i="1" s="1"/>
  <c r="I436" i="1"/>
  <c r="W436" i="1" s="1"/>
  <c r="I435" i="1"/>
  <c r="W435" i="1" s="1"/>
  <c r="I434" i="1"/>
  <c r="I432" i="1"/>
  <c r="W432" i="1" s="1"/>
  <c r="F432" i="1"/>
  <c r="E432" i="1"/>
  <c r="L431" i="1"/>
  <c r="J431" i="1"/>
  <c r="I430" i="1"/>
  <c r="W430" i="1" s="1"/>
  <c r="I429" i="1"/>
  <c r="W429" i="1" s="1"/>
  <c r="I428" i="1"/>
  <c r="W428" i="1" s="1"/>
  <c r="I427" i="1"/>
  <c r="W427" i="1" s="1"/>
  <c r="I426" i="1"/>
  <c r="W426" i="1" s="1"/>
  <c r="I425" i="1"/>
  <c r="W425" i="1" s="1"/>
  <c r="I424" i="1"/>
  <c r="W424" i="1" s="1"/>
  <c r="I423" i="1"/>
  <c r="W423" i="1" s="1"/>
  <c r="I422" i="1"/>
  <c r="W422" i="1" s="1"/>
  <c r="I420" i="1"/>
  <c r="W420" i="1" s="1"/>
  <c r="I419" i="1"/>
  <c r="F419" i="1"/>
  <c r="E419" i="1"/>
  <c r="L418" i="1"/>
  <c r="J418" i="1"/>
  <c r="W411" i="1"/>
  <c r="I411" i="1"/>
  <c r="I410" i="1"/>
  <c r="I409" i="1"/>
  <c r="W409" i="1" s="1"/>
  <c r="I408" i="1"/>
  <c r="W408" i="1" s="1"/>
  <c r="F408" i="1"/>
  <c r="E408" i="1"/>
  <c r="L407" i="1"/>
  <c r="J407" i="1"/>
  <c r="I406" i="1"/>
  <c r="M406" i="1" s="1"/>
  <c r="W406" i="1" s="1"/>
  <c r="I405" i="1"/>
  <c r="I404" i="1"/>
  <c r="I403" i="1"/>
  <c r="W403" i="1" s="1"/>
  <c r="I402" i="1"/>
  <c r="W402" i="1" s="1"/>
  <c r="W401" i="1"/>
  <c r="W400" i="1"/>
  <c r="L399" i="1"/>
  <c r="J399" i="1"/>
  <c r="I398" i="1"/>
  <c r="W398" i="1" s="1"/>
  <c r="I396" i="1"/>
  <c r="W396" i="1" s="1"/>
  <c r="I395" i="1"/>
  <c r="W395" i="1" s="1"/>
  <c r="L394" i="1"/>
  <c r="J394" i="1"/>
  <c r="I393" i="1"/>
  <c r="I392" i="1"/>
  <c r="W392" i="1" s="1"/>
  <c r="I391" i="1"/>
  <c r="W391" i="1" s="1"/>
  <c r="I390" i="1"/>
  <c r="W390" i="1" s="1"/>
  <c r="I389" i="1"/>
  <c r="W389" i="1" s="1"/>
  <c r="F389" i="1"/>
  <c r="E389" i="1"/>
  <c r="L388" i="1"/>
  <c r="J388" i="1"/>
  <c r="I387" i="1"/>
  <c r="W387" i="1" s="1"/>
  <c r="I385" i="1"/>
  <c r="W385" i="1" s="1"/>
  <c r="I384" i="1"/>
  <c r="I383" i="1"/>
  <c r="I382" i="1"/>
  <c r="F382" i="1"/>
  <c r="E382" i="1"/>
  <c r="J381" i="1"/>
  <c r="I380" i="1"/>
  <c r="W380" i="1" s="1"/>
  <c r="I378" i="1"/>
  <c r="W378" i="1" s="1"/>
  <c r="I375" i="1"/>
  <c r="W375" i="1" s="1"/>
  <c r="I373" i="1"/>
  <c r="W373" i="1" s="1"/>
  <c r="I372" i="1"/>
  <c r="W372" i="1" s="1"/>
  <c r="I371" i="1"/>
  <c r="F371" i="1"/>
  <c r="E371" i="1"/>
  <c r="L370" i="1"/>
  <c r="J370" i="1"/>
  <c r="I368" i="1"/>
  <c r="W368" i="1" s="1"/>
  <c r="I367" i="1"/>
  <c r="W367" i="1" s="1"/>
  <c r="I365" i="1"/>
  <c r="W365" i="1" s="1"/>
  <c r="I364" i="1"/>
  <c r="W364" i="1" s="1"/>
  <c r="I363" i="1"/>
  <c r="W363" i="1" s="1"/>
  <c r="I362" i="1"/>
  <c r="I361" i="1"/>
  <c r="W361" i="1" s="1"/>
  <c r="F361" i="1"/>
  <c r="E361" i="1"/>
  <c r="L360" i="1"/>
  <c r="J360" i="1"/>
  <c r="I359" i="1"/>
  <c r="W359" i="1" s="1"/>
  <c r="L358" i="1"/>
  <c r="J358" i="1"/>
  <c r="I357" i="1"/>
  <c r="W357" i="1" s="1"/>
  <c r="I355" i="1"/>
  <c r="I354" i="1"/>
  <c r="W354" i="1" s="1"/>
  <c r="I353" i="1"/>
  <c r="W353" i="1" s="1"/>
  <c r="I352" i="1"/>
  <c r="I351" i="1"/>
  <c r="W351" i="1" s="1"/>
  <c r="I350" i="1"/>
  <c r="W350" i="1" s="1"/>
  <c r="L349" i="1"/>
  <c r="J349" i="1"/>
  <c r="I344" i="1"/>
  <c r="I339" i="1"/>
  <c r="I337" i="1"/>
  <c r="I335" i="1"/>
  <c r="I332" i="1"/>
  <c r="I331" i="1"/>
  <c r="W331" i="1" s="1"/>
  <c r="I330" i="1"/>
  <c r="F330" i="1"/>
  <c r="E330" i="1"/>
  <c r="L329" i="1"/>
  <c r="J329" i="1"/>
  <c r="I328" i="1"/>
  <c r="M328" i="1" s="1"/>
  <c r="W328" i="1" s="1"/>
  <c r="I327" i="1"/>
  <c r="W327" i="1" s="1"/>
  <c r="I326" i="1"/>
  <c r="L325" i="1"/>
  <c r="J325" i="1"/>
  <c r="I321" i="1"/>
  <c r="I320" i="1"/>
  <c r="I316" i="1"/>
  <c r="I315" i="1"/>
  <c r="I314" i="1"/>
  <c r="W314" i="1" s="1"/>
  <c r="I313" i="1"/>
  <c r="W313" i="1" s="1"/>
  <c r="I312" i="1"/>
  <c r="W312" i="1" s="1"/>
  <c r="I311" i="1"/>
  <c r="F311" i="1"/>
  <c r="E311" i="1"/>
  <c r="L310" i="1"/>
  <c r="J310" i="1"/>
  <c r="I306" i="1"/>
  <c r="I304" i="1"/>
  <c r="I301" i="1"/>
  <c r="I300" i="1"/>
  <c r="W300" i="1" s="1"/>
  <c r="F300" i="1"/>
  <c r="E300" i="1"/>
  <c r="L299" i="1"/>
  <c r="J299" i="1"/>
  <c r="I298" i="1"/>
  <c r="W298" i="1" s="1"/>
  <c r="I297" i="1"/>
  <c r="W297" i="1" s="1"/>
  <c r="L296" i="1"/>
  <c r="J296" i="1"/>
  <c r="I295" i="1"/>
  <c r="W295" i="1" s="1"/>
  <c r="I294" i="1"/>
  <c r="W294" i="1" s="1"/>
  <c r="I293" i="1"/>
  <c r="W293" i="1" s="1"/>
  <c r="I292" i="1"/>
  <c r="W292" i="1" s="1"/>
  <c r="I288" i="1"/>
  <c r="I287" i="1"/>
  <c r="W287" i="1" s="1"/>
  <c r="I285" i="1"/>
  <c r="W285" i="1" s="1"/>
  <c r="L284" i="1"/>
  <c r="J284" i="1"/>
  <c r="I282" i="1"/>
  <c r="I281" i="1"/>
  <c r="I280" i="1"/>
  <c r="L279" i="1"/>
  <c r="J279" i="1"/>
  <c r="I277" i="1"/>
  <c r="I276" i="1"/>
  <c r="W276" i="1" s="1"/>
  <c r="I274" i="1"/>
  <c r="I270" i="1"/>
  <c r="I267" i="1"/>
  <c r="W267" i="1" s="1"/>
  <c r="I266" i="1"/>
  <c r="W266" i="1" s="1"/>
  <c r="I265" i="1"/>
  <c r="F265" i="1"/>
  <c r="E265" i="1"/>
  <c r="L264" i="1"/>
  <c r="J264" i="1"/>
  <c r="I263" i="1"/>
  <c r="W263" i="1" s="1"/>
  <c r="I262" i="1"/>
  <c r="W262" i="1" s="1"/>
  <c r="I261" i="1"/>
  <c r="W261" i="1" s="1"/>
  <c r="I260" i="1"/>
  <c r="F260" i="1"/>
  <c r="E260" i="1"/>
  <c r="L259" i="1"/>
  <c r="J259" i="1"/>
  <c r="I256" i="1"/>
  <c r="I255" i="1"/>
  <c r="W255" i="1" s="1"/>
  <c r="I252" i="1"/>
  <c r="I251" i="1"/>
  <c r="W251" i="1" s="1"/>
  <c r="I250" i="1"/>
  <c r="F250" i="1"/>
  <c r="E250" i="1"/>
  <c r="J249" i="1"/>
  <c r="I248" i="1"/>
  <c r="W248" i="1" s="1"/>
  <c r="I247" i="1"/>
  <c r="W247" i="1" s="1"/>
  <c r="I246" i="1"/>
  <c r="F246" i="1"/>
  <c r="E246" i="1"/>
  <c r="L245" i="1"/>
  <c r="J245" i="1"/>
  <c r="I244" i="1"/>
  <c r="W244" i="1" s="1"/>
  <c r="F244" i="1"/>
  <c r="E244" i="1"/>
  <c r="L243" i="1"/>
  <c r="J243" i="1"/>
  <c r="I242" i="1"/>
  <c r="W242" i="1" s="1"/>
  <c r="I241" i="1"/>
  <c r="W241" i="1" s="1"/>
  <c r="I239" i="1"/>
  <c r="I238" i="1"/>
  <c r="W238" i="1" s="1"/>
  <c r="I237" i="1"/>
  <c r="W237" i="1" s="1"/>
  <c r="I235" i="1"/>
  <c r="F235" i="1"/>
  <c r="E235" i="1"/>
  <c r="L234" i="1"/>
  <c r="J234" i="1"/>
  <c r="I232" i="1"/>
  <c r="W232" i="1" s="1"/>
  <c r="I231" i="1"/>
  <c r="I229" i="1"/>
  <c r="F229" i="1"/>
  <c r="E229" i="1"/>
  <c r="L228" i="1"/>
  <c r="J228" i="1"/>
  <c r="I227" i="1"/>
  <c r="I226" i="1"/>
  <c r="M226" i="1" s="1"/>
  <c r="W226" i="1" s="1"/>
  <c r="W225" i="1"/>
  <c r="J224" i="1"/>
  <c r="I222" i="1"/>
  <c r="I221" i="1"/>
  <c r="W221" i="1" s="1"/>
  <c r="I220" i="1"/>
  <c r="F220" i="1"/>
  <c r="E220" i="1"/>
  <c r="L219" i="1"/>
  <c r="J219" i="1"/>
  <c r="I218" i="1"/>
  <c r="I214" i="1"/>
  <c r="I211" i="1"/>
  <c r="I210" i="1"/>
  <c r="W210" i="1" s="1"/>
  <c r="F210" i="1"/>
  <c r="E210" i="1"/>
  <c r="J209" i="1"/>
  <c r="I207" i="1"/>
  <c r="W207" i="1" s="1"/>
  <c r="I206" i="1"/>
  <c r="W206" i="1" s="1"/>
  <c r="I205" i="1"/>
  <c r="W205" i="1" s="1"/>
  <c r="I204" i="1"/>
  <c r="W204" i="1" s="1"/>
  <c r="I203" i="1"/>
  <c r="W203" i="1" s="1"/>
  <c r="I202" i="1"/>
  <c r="I201" i="1"/>
  <c r="W201" i="1" s="1"/>
  <c r="F201" i="1"/>
  <c r="E201" i="1"/>
  <c r="L200" i="1"/>
  <c r="J200" i="1"/>
  <c r="I199" i="1"/>
  <c r="W199" i="1" s="1"/>
  <c r="I197" i="1"/>
  <c r="I196" i="1"/>
  <c r="W196" i="1" s="1"/>
  <c r="I194" i="1"/>
  <c r="W194" i="1" s="1"/>
  <c r="I191" i="1"/>
  <c r="I190" i="1"/>
  <c r="W190" i="1" s="1"/>
  <c r="I189" i="1"/>
  <c r="W189" i="1" s="1"/>
  <c r="I188" i="1"/>
  <c r="F188" i="1"/>
  <c r="E188" i="1"/>
  <c r="L187" i="1"/>
  <c r="J187" i="1"/>
  <c r="J186" i="1"/>
  <c r="I185" i="1"/>
  <c r="W185" i="1" s="1"/>
  <c r="I184" i="1"/>
  <c r="W184" i="1" s="1"/>
  <c r="I181" i="1"/>
  <c r="W181" i="1" s="1"/>
  <c r="I180" i="1"/>
  <c r="W180" i="1" s="1"/>
  <c r="I178" i="1"/>
  <c r="I177" i="1"/>
  <c r="I176" i="1"/>
  <c r="W176" i="1" s="1"/>
  <c r="F176" i="1"/>
  <c r="E176" i="1"/>
  <c r="L175" i="1"/>
  <c r="J175" i="1"/>
  <c r="I174" i="1"/>
  <c r="I173" i="1"/>
  <c r="W173" i="1" s="1"/>
  <c r="I169" i="1"/>
  <c r="I168" i="1"/>
  <c r="M168" i="1" s="1"/>
  <c r="W168" i="1" s="1"/>
  <c r="I167" i="1"/>
  <c r="I166" i="1"/>
  <c r="F166" i="1"/>
  <c r="E166" i="1"/>
  <c r="J165" i="1"/>
  <c r="I163" i="1"/>
  <c r="I162" i="1"/>
  <c r="I161" i="1"/>
  <c r="I160" i="1"/>
  <c r="I159" i="1"/>
  <c r="I157" i="1"/>
  <c r="W157" i="1" s="1"/>
  <c r="F157" i="1"/>
  <c r="E157" i="1"/>
  <c r="L156" i="1"/>
  <c r="J156" i="1"/>
  <c r="I154" i="1"/>
  <c r="W154" i="1" s="1"/>
  <c r="I153" i="1"/>
  <c r="W153" i="1" s="1"/>
  <c r="I152" i="1"/>
  <c r="W152" i="1" s="1"/>
  <c r="I151" i="1"/>
  <c r="I150" i="1"/>
  <c r="F150" i="1"/>
  <c r="E150" i="1"/>
  <c r="J149" i="1"/>
  <c r="I146" i="1"/>
  <c r="I143" i="1"/>
  <c r="I142" i="1"/>
  <c r="L141" i="1"/>
  <c r="J141" i="1"/>
  <c r="I137" i="1"/>
  <c r="I136" i="1"/>
  <c r="L135" i="1"/>
  <c r="J135" i="1"/>
  <c r="I134" i="1"/>
  <c r="I133" i="1"/>
  <c r="I130" i="1"/>
  <c r="I127" i="1"/>
  <c r="I125" i="1"/>
  <c r="I124" i="1"/>
  <c r="F123" i="1"/>
  <c r="E123" i="1"/>
  <c r="L122" i="1"/>
  <c r="J122" i="1"/>
  <c r="I120" i="1"/>
  <c r="I118" i="1"/>
  <c r="I117" i="1"/>
  <c r="I116" i="1"/>
  <c r="I115" i="1"/>
  <c r="I113" i="1"/>
  <c r="F113" i="1"/>
  <c r="E113" i="1"/>
  <c r="L112" i="1"/>
  <c r="J112" i="1"/>
  <c r="I107" i="1"/>
  <c r="I105" i="1"/>
  <c r="I102" i="1"/>
  <c r="I101" i="1"/>
  <c r="I100" i="1"/>
  <c r="M100" i="1" s="1"/>
  <c r="W100" i="1" s="1"/>
  <c r="I99" i="1"/>
  <c r="M99" i="1" s="1"/>
  <c r="I98" i="1"/>
  <c r="I97" i="1"/>
  <c r="L96" i="1"/>
  <c r="J96" i="1"/>
  <c r="I95" i="1"/>
  <c r="I94" i="1"/>
  <c r="I93" i="1"/>
  <c r="W93" i="1" s="1"/>
  <c r="I92" i="1"/>
  <c r="F92" i="1"/>
  <c r="E92" i="1"/>
  <c r="J91" i="1"/>
  <c r="I87" i="1"/>
  <c r="I82" i="1"/>
  <c r="I81" i="1"/>
  <c r="F81" i="1"/>
  <c r="E81" i="1"/>
  <c r="L80" i="1"/>
  <c r="J80" i="1"/>
  <c r="I78" i="1"/>
  <c r="I77" i="1"/>
  <c r="I76" i="1"/>
  <c r="I75" i="1"/>
  <c r="I74" i="1"/>
  <c r="M73" i="1"/>
  <c r="W73" i="1" s="1"/>
  <c r="I73" i="1"/>
  <c r="I72" i="1"/>
  <c r="M71" i="1"/>
  <c r="W71" i="1" s="1"/>
  <c r="I71" i="1"/>
  <c r="E71" i="1"/>
  <c r="L70" i="1"/>
  <c r="J70" i="1"/>
  <c r="I68" i="1"/>
  <c r="I64" i="1"/>
  <c r="I61" i="1"/>
  <c r="I56" i="1"/>
  <c r="I55" i="1"/>
  <c r="M55" i="1" s="1"/>
  <c r="W55" i="1" s="1"/>
  <c r="I53" i="1"/>
  <c r="M53" i="1" s="1"/>
  <c r="I52" i="1"/>
  <c r="M52" i="1" s="1"/>
  <c r="W52" i="1" s="1"/>
  <c r="I51" i="1"/>
  <c r="M51" i="1" s="1"/>
  <c r="F51" i="1"/>
  <c r="E51" i="1"/>
  <c r="L50" i="1"/>
  <c r="J50" i="1"/>
  <c r="I46" i="1"/>
  <c r="I42" i="1"/>
  <c r="I40" i="1"/>
  <c r="I37" i="1"/>
  <c r="I35" i="1"/>
  <c r="F35" i="1"/>
  <c r="E35" i="1"/>
  <c r="I25" i="1"/>
  <c r="I24" i="1"/>
  <c r="I23" i="1"/>
  <c r="I22" i="1"/>
  <c r="I21" i="1"/>
  <c r="F21" i="1"/>
  <c r="E21" i="1"/>
  <c r="L20" i="1"/>
  <c r="J20" i="1"/>
  <c r="I17" i="1"/>
  <c r="M17" i="1" s="1"/>
  <c r="I16" i="1"/>
  <c r="I15" i="1"/>
  <c r="I14" i="1"/>
  <c r="I13" i="1"/>
  <c r="I12" i="1"/>
  <c r="I11" i="1"/>
  <c r="M11" i="1" s="1"/>
  <c r="F11" i="1"/>
  <c r="E11" i="1"/>
  <c r="M249" i="1" l="1"/>
  <c r="M477" i="1"/>
  <c r="M279" i="1"/>
  <c r="W122" i="1"/>
  <c r="W34" i="1"/>
  <c r="M34" i="1"/>
  <c r="M228" i="1"/>
  <c r="W135" i="1"/>
  <c r="M135" i="1"/>
  <c r="W112" i="1"/>
  <c r="W51" i="1"/>
  <c r="M26" i="1"/>
  <c r="W20" i="1"/>
  <c r="M20" i="1"/>
  <c r="I96" i="1"/>
  <c r="W175" i="1"/>
  <c r="M175" i="1"/>
  <c r="W141" i="1"/>
  <c r="M141" i="1"/>
  <c r="M13" i="1"/>
  <c r="M16" i="1"/>
  <c r="W16" i="1" s="1"/>
  <c r="W26" i="1"/>
  <c r="W156" i="1"/>
  <c r="M156" i="1"/>
  <c r="W187" i="1"/>
  <c r="M187" i="1"/>
  <c r="M325" i="1"/>
  <c r="M431" i="1"/>
  <c r="M12" i="1"/>
  <c r="W12" i="1" s="1"/>
  <c r="W246" i="1"/>
  <c r="W382" i="1"/>
  <c r="I381" i="1"/>
  <c r="M394" i="1"/>
  <c r="M418" i="1"/>
  <c r="M14" i="1"/>
  <c r="M15" i="1"/>
  <c r="W15" i="1" s="1"/>
  <c r="W99" i="1"/>
  <c r="W96" i="1" s="1"/>
  <c r="M96" i="1"/>
  <c r="W151" i="1"/>
  <c r="W149" i="1" s="1"/>
  <c r="M149" i="1"/>
  <c r="W165" i="1"/>
  <c r="M165" i="1"/>
  <c r="M200" i="1"/>
  <c r="M219" i="1"/>
  <c r="W296" i="1"/>
  <c r="M296" i="1"/>
  <c r="W92" i="1"/>
  <c r="M91" i="1"/>
  <c r="W209" i="1"/>
  <c r="M209" i="1"/>
  <c r="N506" i="1"/>
  <c r="L506" i="1"/>
  <c r="W352" i="1"/>
  <c r="W349" i="1" s="1"/>
  <c r="M349" i="1"/>
  <c r="W315" i="1"/>
  <c r="M310" i="1"/>
  <c r="W260" i="1"/>
  <c r="W95" i="1"/>
  <c r="D330" i="1"/>
  <c r="G330" i="1" s="1"/>
  <c r="I209" i="1"/>
  <c r="D71" i="1"/>
  <c r="D35" i="1"/>
  <c r="G35" i="1" s="1"/>
  <c r="D419" i="1"/>
  <c r="G419" i="1" s="1"/>
  <c r="I228" i="1"/>
  <c r="I112" i="1"/>
  <c r="I156" i="1"/>
  <c r="D123" i="1"/>
  <c r="G123" i="1" s="1"/>
  <c r="D150" i="1"/>
  <c r="G150" i="1" s="1"/>
  <c r="I360" i="1"/>
  <c r="D21" i="1"/>
  <c r="G21" i="1" s="1"/>
  <c r="D81" i="1"/>
  <c r="G81" i="1" s="1"/>
  <c r="I310" i="1"/>
  <c r="I135" i="1"/>
  <c r="D311" i="1"/>
  <c r="G311" i="1" s="1"/>
  <c r="I349" i="1"/>
  <c r="I200" i="1"/>
  <c r="D51" i="1"/>
  <c r="G51" i="1" s="1"/>
  <c r="I296" i="1"/>
  <c r="I50" i="1"/>
  <c r="F71" i="1"/>
  <c r="I70" i="1"/>
  <c r="D92" i="1"/>
  <c r="G92" i="1" s="1"/>
  <c r="I122" i="1"/>
  <c r="I187" i="1"/>
  <c r="I444" i="1"/>
  <c r="D176" i="1"/>
  <c r="G176" i="1" s="1"/>
  <c r="D265" i="1"/>
  <c r="G265" i="1" s="1"/>
  <c r="I299" i="1"/>
  <c r="W311" i="1"/>
  <c r="I329" i="1"/>
  <c r="I80" i="1"/>
  <c r="D113" i="1"/>
  <c r="G113" i="1" s="1"/>
  <c r="I165" i="1"/>
  <c r="D300" i="1"/>
  <c r="G300" i="1" s="1"/>
  <c r="I463" i="1"/>
  <c r="I34" i="1"/>
  <c r="M80" i="1"/>
  <c r="I141" i="1"/>
  <c r="W186" i="1"/>
  <c r="I149" i="1"/>
  <c r="D157" i="1"/>
  <c r="G157" i="1" s="1"/>
  <c r="D166" i="1"/>
  <c r="G166" i="1" s="1"/>
  <c r="I175" i="1"/>
  <c r="D188" i="1"/>
  <c r="G188" i="1" s="1"/>
  <c r="D220" i="1"/>
  <c r="G220" i="1" s="1"/>
  <c r="W220" i="1"/>
  <c r="I219" i="1"/>
  <c r="W231" i="1"/>
  <c r="D229" i="1"/>
  <c r="G229" i="1" s="1"/>
  <c r="D250" i="1"/>
  <c r="G250" i="1" s="1"/>
  <c r="W250" i="1"/>
  <c r="I249" i="1"/>
  <c r="I358" i="1"/>
  <c r="I370" i="1"/>
  <c r="D371" i="1"/>
  <c r="G371" i="1" s="1"/>
  <c r="D488" i="1"/>
  <c r="G488" i="1" s="1"/>
  <c r="M487" i="1"/>
  <c r="I487" i="1"/>
  <c r="W202" i="1"/>
  <c r="D201" i="1"/>
  <c r="G201" i="1" s="1"/>
  <c r="I20" i="1"/>
  <c r="D210" i="1"/>
  <c r="G210" i="1" s="1"/>
  <c r="D244" i="1"/>
  <c r="G244" i="1" s="1"/>
  <c r="D246" i="1"/>
  <c r="G246" i="1" s="1"/>
  <c r="I259" i="1"/>
  <c r="I284" i="1"/>
  <c r="D389" i="1"/>
  <c r="G389" i="1" s="1"/>
  <c r="I388" i="1"/>
  <c r="W410" i="1"/>
  <c r="I407" i="1"/>
  <c r="D235" i="1"/>
  <c r="G235" i="1" s="1"/>
  <c r="W234" i="1"/>
  <c r="I234" i="1"/>
  <c r="I243" i="1"/>
  <c r="I245" i="1"/>
  <c r="D260" i="1"/>
  <c r="G260" i="1" s="1"/>
  <c r="W265" i="1"/>
  <c r="W264" i="1" s="1"/>
  <c r="I264" i="1"/>
  <c r="I279" i="1"/>
  <c r="I399" i="1"/>
  <c r="D432" i="1"/>
  <c r="G432" i="1" s="1"/>
  <c r="W434" i="1"/>
  <c r="I431" i="1"/>
  <c r="I451" i="1"/>
  <c r="I325" i="1"/>
  <c r="W326" i="1"/>
  <c r="D382" i="1"/>
  <c r="G382" i="1" s="1"/>
  <c r="I492" i="1"/>
  <c r="D361" i="1"/>
  <c r="G361" i="1" s="1"/>
  <c r="I418" i="1"/>
  <c r="W419" i="1"/>
  <c r="D445" i="1"/>
  <c r="G445" i="1" s="1"/>
  <c r="I394" i="1"/>
  <c r="D408" i="1"/>
  <c r="G408" i="1" s="1"/>
  <c r="W464" i="1"/>
  <c r="I477" i="1"/>
  <c r="V249" i="1" l="1"/>
  <c r="W279" i="1"/>
  <c r="W477" i="1"/>
  <c r="W431" i="1"/>
  <c r="W91" i="1"/>
  <c r="W325" i="1"/>
  <c r="M50" i="1"/>
  <c r="W394" i="1"/>
  <c r="W70" i="1"/>
  <c r="W50" i="1"/>
  <c r="W11" i="1"/>
  <c r="W418" i="1"/>
  <c r="M70" i="1"/>
  <c r="W228" i="1"/>
  <c r="W451" i="1"/>
  <c r="W224" i="1"/>
  <c r="W219" i="1"/>
  <c r="W200" i="1"/>
  <c r="M259" i="1"/>
  <c r="W245" i="1"/>
  <c r="W492" i="1"/>
  <c r="M492" i="1"/>
  <c r="W259" i="1"/>
  <c r="W243" i="1"/>
  <c r="M243" i="1"/>
  <c r="M284" i="1"/>
  <c r="W310" i="1"/>
  <c r="W299" i="1"/>
  <c r="M299" i="1"/>
  <c r="W407" i="1"/>
  <c r="M407" i="1"/>
  <c r="W444" i="1"/>
  <c r="M444" i="1"/>
  <c r="W362" i="1"/>
  <c r="W360" i="1" s="1"/>
  <c r="M360" i="1"/>
  <c r="W399" i="1"/>
  <c r="M399" i="1"/>
  <c r="W358" i="1"/>
  <c r="M358" i="1"/>
  <c r="W284" i="1"/>
  <c r="M451" i="1"/>
  <c r="M245" i="1"/>
  <c r="M224" i="1"/>
  <c r="W388" i="1"/>
  <c r="M388" i="1"/>
  <c r="W383" i="1"/>
  <c r="W381" i="1" s="1"/>
  <c r="M381" i="1"/>
  <c r="W371" i="1"/>
  <c r="W370" i="1" s="1"/>
  <c r="M370" i="1"/>
  <c r="W330" i="1"/>
  <c r="W329" i="1" s="1"/>
  <c r="M329" i="1"/>
  <c r="M463" i="1"/>
  <c r="W463" i="1" s="1"/>
  <c r="G71" i="1"/>
  <c r="W208" i="1"/>
  <c r="W80" i="1"/>
  <c r="W487" i="1"/>
  <c r="J506" i="1"/>
  <c r="D11" i="1"/>
  <c r="I10" i="1" l="1"/>
  <c r="I506" i="1" s="1"/>
  <c r="G11" i="1"/>
  <c r="W10" i="1" l="1"/>
  <c r="W506" i="1" s="1"/>
  <c r="M10" i="1"/>
  <c r="M506" i="1" s="1"/>
</calcChain>
</file>

<file path=xl/comments1.xml><?xml version="1.0" encoding="utf-8"?>
<comments xmlns="http://schemas.openxmlformats.org/spreadsheetml/2006/main">
  <authors>
    <author>tc={DDD13F3D-23E7-452F-91EF-8B6DB923E8A0}</author>
    <author>tc={7D861991-47F8-47EE-89A9-9E6785E982E5}</author>
    <author>THANH GIONG</author>
  </authors>
  <commentList>
    <comment ref="L479" authorId="0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 có mặt 10 giáo viên; THCS có 7 giáo viên</t>
        </r>
      </text>
    </comment>
    <comment ref="L481" authorId="1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Trong đó có 11 giáo viên TH, 7 giáo viên THCS</t>
        </r>
      </text>
    </comment>
    <comment ref="A509" authorId="2">
      <text>
        <r>
          <rPr>
            <b/>
            <sz val="9"/>
            <color indexed="81"/>
            <rFont val="Tahoma"/>
            <family val="2"/>
          </rPr>
          <t>THANH GIONG:</t>
        </r>
        <r>
          <rPr>
            <sz val="9"/>
            <color indexed="81"/>
            <rFont val="Tahoma"/>
            <family val="2"/>
          </rPr>
          <t xml:space="preserve">
Không cần thiết, vì biểu đã ghi rõ vị trí nào có 1 nguyện vọng 2 nguyện vọng</t>
        </r>
      </text>
    </comment>
  </commentList>
</comments>
</file>

<file path=xl/sharedStrings.xml><?xml version="1.0" encoding="utf-8"?>
<sst xmlns="http://schemas.openxmlformats.org/spreadsheetml/2006/main" count="3802" uniqueCount="487">
  <si>
    <t>Biểu 01</t>
  </si>
  <si>
    <t>TT</t>
  </si>
  <si>
    <t>Xã, phường</t>
  </si>
  <si>
    <t>Tổng toàn xã</t>
  </si>
  <si>
    <t>Trường</t>
  </si>
  <si>
    <t>BC giao</t>
  </si>
  <si>
    <t>Có mặt</t>
  </si>
  <si>
    <t>Đăng ký TD</t>
  </si>
  <si>
    <t>Số BC chưa đăng ký TD</t>
  </si>
  <si>
    <t>Biên chế giao</t>
  </si>
  <si>
    <r>
      <t xml:space="preserve">Biên chế có mặt
</t>
    </r>
    <r>
      <rPr>
        <sz val="11"/>
        <rFont val="Times New Roman"/>
        <family val="1"/>
      </rPr>
      <t>(ko tính HĐ111)</t>
    </r>
  </si>
  <si>
    <t>Bậc học/cấp học</t>
  </si>
  <si>
    <t>Yêu cầu về trình độ chuyên môn</t>
  </si>
  <si>
    <t xml:space="preserve">Chức danh nghề nghiệp cần tuyển </t>
  </si>
  <si>
    <t>Vị trí việc làm cần tuyển</t>
  </si>
  <si>
    <t>Ghi chú</t>
  </si>
  <si>
    <t>Ngân sách NN</t>
  </si>
  <si>
    <t>Nguồn thu SN</t>
  </si>
  <si>
    <t>Tên chức danh nghề nghiệp</t>
  </si>
  <si>
    <t>Mã số</t>
  </si>
  <si>
    <t>Phường Thục Phán</t>
  </si>
  <si>
    <t>Mầm non</t>
  </si>
  <si>
    <t>GDMN</t>
  </si>
  <si>
    <t>Cao đẳng trở lên</t>
  </si>
  <si>
    <t xml:space="preserve">Sư phạm mầm non; Giáo dục mầm non; 
</t>
  </si>
  <si>
    <t>Giáo viên Mầm non hạng III</t>
  </si>
  <si>
    <t>V.07.02.26</t>
  </si>
  <si>
    <t>Giáo viên Mầm non</t>
  </si>
  <si>
    <t>THCS</t>
  </si>
  <si>
    <t>Địa lí</t>
  </si>
  <si>
    <t>Đại học</t>
  </si>
  <si>
    <t>Giáo viên THCS hạng III</t>
  </si>
  <si>
    <t>V.07.04.32</t>
  </si>
  <si>
    <t>Giáo viên THCS</t>
  </si>
  <si>
    <t>- Sư phạm GD thể chất, Sư phạm thể dục thể thao;
- Giáo dục thể chất, liên môn Giáo dục thể chất; Thể dục thể thao có chứng chỉ NVSP</t>
  </si>
  <si>
    <t>Ngữ văn</t>
  </si>
  <si>
    <t>Sinh học</t>
  </si>
  <si>
    <t>Phường Nùng Trí Cao</t>
  </si>
  <si>
    <t>Toán học</t>
  </si>
  <si>
    <t xml:space="preserve">Tin học </t>
  </si>
  <si>
    <t>- Sư phạm Tin học, liên môn Sư phạm Tin học.
- Tin học, liên môn Tin học, Công nghệ thông tin có chứng chỉ NVSP.</t>
  </si>
  <si>
    <t>Phường Tân Giang</t>
  </si>
  <si>
    <t>Giáo viên mầm non hạng III</t>
  </si>
  <si>
    <t xml:space="preserve"> Sinh học</t>
  </si>
  <si>
    <t>Văn thư - Lưu trữ</t>
  </si>
  <si>
    <t xml:space="preserve">Trung cấp trở lên </t>
  </si>
  <si>
    <t>Văn thư viên trung cấp</t>
  </si>
  <si>
    <t>02.008</t>
  </si>
  <si>
    <t>Nhân viên văn thư</t>
  </si>
  <si>
    <t>Bảo Lạc</t>
  </si>
  <si>
    <t>Tiểu học</t>
  </si>
  <si>
    <t>Tiếng Anh</t>
  </si>
  <si>
    <t>- Sư phạm Tiếng Anh, liên môn Sư phạm Tiếng Anh.
- Tiếng Anh, liên môn Tiếng Anh có chứng chỉ NVSP</t>
  </si>
  <si>
    <t>Giáo viên Tiểu học hạng III</t>
  </si>
  <si>
    <t>V.07.03.29</t>
  </si>
  <si>
    <t>Giáo viên Tiểu học</t>
  </si>
  <si>
    <t>Mỹ thuật</t>
  </si>
  <si>
    <t>Sư phạm Tiểu học, Giáo dục Tiểu học</t>
  </si>
  <si>
    <t>Mỹ Thuật</t>
  </si>
  <si>
    <t>Hóa học</t>
  </si>
  <si>
    <t>Bảo Lâm</t>
  </si>
  <si>
    <t>Công nghệ</t>
  </si>
  <si>
    <t>Âm nhạc</t>
  </si>
  <si>
    <t>- Sư phạm Âm nhạc
- Âm nhạc có chứng chỉ NVSP</t>
  </si>
  <si>
    <t>Bế Văn Đàn</t>
  </si>
  <si>
    <t>Ca Thành</t>
  </si>
  <si>
    <t>Tin học</t>
  </si>
  <si>
    <t>Vật lí</t>
  </si>
  <si>
    <t>Kế toán</t>
  </si>
  <si>
    <t>Kế toán, kiểm toán, tài chính</t>
  </si>
  <si>
    <t>Kế toán viên hạng III</t>
  </si>
  <si>
    <t>Kế toán trường học</t>
  </si>
  <si>
    <t>Canh Tân</t>
  </si>
  <si>
    <t>Cần Yên</t>
  </si>
  <si>
    <t>TH&amp;THCS</t>
  </si>
  <si>
    <t>Lịch sử</t>
  </si>
  <si>
    <t>Cô Ba</t>
  </si>
  <si>
    <t>Cốc Pàng</t>
  </si>
  <si>
    <t>- Sư phạm GDCD, Giáo dục chính trị, Triết học.
- Chính trị học có NVSP</t>
  </si>
  <si>
    <t>Đàm Thủy</t>
  </si>
  <si>
    <t>Đình Phong</t>
  </si>
  <si>
    <t>Đoài Dương</t>
  </si>
  <si>
    <t xml:space="preserve"> </t>
  </si>
  <si>
    <t>Độc Lập</t>
  </si>
  <si>
    <t>Kế toán viên hạng IV</t>
  </si>
  <si>
    <t>V.06.032</t>
  </si>
  <si>
    <t>Đông Khê</t>
  </si>
  <si>
    <t>Đức Long</t>
  </si>
  <si>
    <t>Thông tin - Thư viện</t>
  </si>
  <si>
    <t>Thông tin - Thư viện hoặc chuyên ngành khác có chứng chỉ bồi dưỡng kiến thức kỹ năng nghề nghiệp chuyên ngành Thông tin - thư viên hoặc Thư viện - Thiết bị</t>
  </si>
  <si>
    <t>Thư viện viên hạng III</t>
  </si>
  <si>
    <t>V.10.02.06</t>
  </si>
  <si>
    <t>Nhân viên Thư viện trường học</t>
  </si>
  <si>
    <t xml:space="preserve">Giáo viên THCS </t>
  </si>
  <si>
    <t>Hà Quảng</t>
  </si>
  <si>
    <t>Hạnh phúc</t>
  </si>
  <si>
    <t>Huy Giáp</t>
  </si>
  <si>
    <t>Hưng Đạo</t>
  </si>
  <si>
    <t>Kim Đồng</t>
  </si>
  <si>
    <t>Khánh Xuân</t>
  </si>
  <si>
    <t>Lũng Nặm</t>
  </si>
  <si>
    <t xml:space="preserve"> Văn thư hành chính, Văn thư - lưu trữ, lưu trữ và quản trị lý thông tin; trường hợp có bằng trung cấp trở lên chuyên ngành khác phải có chứng chỉ bồi dưỡng nghiệp vụ văn thư</t>
  </si>
  <si>
    <t>Khoa học tự nhiên (Lí - Hóa - Sinh)</t>
  </si>
  <si>
    <t>Sư phạm Khoa học tự nhiên</t>
  </si>
  <si>
    <t>Lý Bôn</t>
  </si>
  <si>
    <t>Lý Quốc</t>
  </si>
  <si>
    <t>Minh Khai</t>
  </si>
  <si>
    <t>Minh Tâm</t>
  </si>
  <si>
    <t>Nam Quang</t>
  </si>
  <si>
    <t>Nam Tuấn</t>
  </si>
  <si>
    <t>Nguyên Bình</t>
  </si>
  <si>
    <t>Thiết bị - Thí nghiệm</t>
  </si>
  <si>
    <t>- Công nghệ thiết bị trường học
- Hoặc có bằng tốt nghiệp cao đẳng các chuyên ngành khác phù hợp với vị trí việc làm TB-TN ở trường trung học</t>
  </si>
  <si>
    <t>Viên chức Thiết bị - Thí nghiệm</t>
  </si>
  <si>
    <t>V.07.07.20</t>
  </si>
  <si>
    <t>Nguyễn Huệ</t>
  </si>
  <si>
    <t>V07.04.32</t>
  </si>
  <si>
    <t>Phan Thanh</t>
  </si>
  <si>
    <t>Phục Hòa</t>
  </si>
  <si>
    <t>Quang Hán</t>
  </si>
  <si>
    <t>Quảng Lâm</t>
  </si>
  <si>
    <t>Quang Long</t>
  </si>
  <si>
    <t>Quang Trung</t>
  </si>
  <si>
    <t>Quảng Uyên</t>
  </si>
  <si>
    <t xml:space="preserve">THCS </t>
  </si>
  <si>
    <t>Sơn Lộ</t>
  </si>
  <si>
    <t>Mầm non Sơn Lộ</t>
  </si>
  <si>
    <t>Tam Kim</t>
  </si>
  <si>
    <t>Tĩnh Túc</t>
  </si>
  <si>
    <t>Tổng Cọt</t>
  </si>
  <si>
    <t>Thạch An</t>
  </si>
  <si>
    <t>Thành Công</t>
  </si>
  <si>
    <t>Thanh Long</t>
  </si>
  <si>
    <t>Thông Nông</t>
  </si>
  <si>
    <t>Trà Lĩnh</t>
  </si>
  <si>
    <t>Trùng Khánh</t>
  </si>
  <si>
    <t>PTDTNT THCS Trùng Khánh</t>
  </si>
  <si>
    <t xml:space="preserve">Văn thư viên </t>
  </si>
  <si>
    <t>02.007</t>
  </si>
  <si>
    <t xml:space="preserve">Trường Hà </t>
  </si>
  <si>
    <t>Trường Hà</t>
  </si>
  <si>
    <t xml:space="preserve">Toán học </t>
  </si>
  <si>
    <t>Vinh Quý</t>
  </si>
  <si>
    <t>Xuân Trường</t>
  </si>
  <si>
    <t xml:space="preserve">Giáo viên Mầm non </t>
  </si>
  <si>
    <t>Yên Thổ</t>
  </si>
  <si>
    <t>TỔNG</t>
  </si>
  <si>
    <t>Số biên chế còn không tuyển</t>
  </si>
  <si>
    <t>Biên chế chưa tuyển dụng</t>
  </si>
  <si>
    <t>Đăng ký tuyển dụng</t>
  </si>
  <si>
    <t xml:space="preserve"> TỔNG HỢP SỐ LƯỢNG NHU CẦU TUYỂN DỤNG VIÊN CHỨC NGÀNH GIÁO DỤC VÀ ĐÀO TẠO TẠI CÁC XÃ, PHƯỜNG 
TRÊN ĐỊA BÀN TỈNH CAO BẰNG NĂM 2025</t>
  </si>
  <si>
    <t xml:space="preserve">Sư phạm mầm non; Giáo dục mầm non
</t>
  </si>
  <si>
    <t>Sư phạm mầm non; Giáo dục mầm non</t>
  </si>
  <si>
    <t>Sư phạm Tiểu học; Giáo dục Tiểu học</t>
  </si>
  <si>
    <t>Kế toán; Kiểm toán; Tài chính</t>
  </si>
  <si>
    <t>- Sư phạm Tiếng Anh; Liên môn Sư phạm Tiếng Anh
- Tiếng Anh; Liên môn Tiếng Anh có chứng chỉ NVSP</t>
  </si>
  <si>
    <t>- Sư phạm Địa lí; Sư phạm liên môn Địa lí
- Địa lí, Liên môn Địa lí có chứng chỉ NVSP</t>
  </si>
  <si>
    <t>- Sư phạm Lịch sử; Sư phạm liên môn Lịch sử
- Lịch sử, Liên môn Lịch sử có chứng chỉ NVSP</t>
  </si>
  <si>
    <t>- Sư phạm Mỹ thuật, Liên môn Sư phạm Mỹ thuật
- Mỹ thuật có chứng chỉ NVSP.</t>
  </si>
  <si>
    <t>- Sư phạm Sinh học, Liên môn Sư phạm Sinh học
- Sinh học, Liên môn Sinh học có chứng chỉ NVSP</t>
  </si>
  <si>
    <t>- Sư phạm Tin học, Liên môn Sư phạm Tin học
- Tin học, Liên môn Tin học, Công nghệ thông tin có chứng chỉ NVSP</t>
  </si>
  <si>
    <t>- Sư phạm Toán học; Liên môn Sư phạm Toán học
- Toán học, Liên môn Toán học có chứng chỉ NVSP</t>
  </si>
  <si>
    <t>- Sư phạm Vật lí, Liên môn Sư phạm Vật lí
- Vật lí, Liên môn Vật lí có chứng chỉ NVSP.</t>
  </si>
  <si>
    <t>Kế toán, Kiểm toán, Tài chính</t>
  </si>
  <si>
    <t xml:space="preserve"> Văn thư - Lưu trữ; Lưu trữ học; Lưu trữ học và quản trị văn phòng; Trường hợp có bằng chuyên ngành khác phải có chứng chỉ nghiệp vụ văn thư hoặc bằng CĐ, TC chuyên ngành Văn thư - Lưu trữ.</t>
  </si>
  <si>
    <t xml:space="preserve"> Thục Phán</t>
  </si>
  <si>
    <t xml:space="preserve"> Nùng Trí Cao</t>
  </si>
  <si>
    <t xml:space="preserve"> Tân Giang</t>
  </si>
  <si>
    <t xml:space="preserve"> Bạch Đằng</t>
  </si>
  <si>
    <t xml:space="preserve"> Ca Thành</t>
  </si>
  <si>
    <t xml:space="preserve"> Cần Yên</t>
  </si>
  <si>
    <t xml:space="preserve"> Cô Ba</t>
  </si>
  <si>
    <t xml:space="preserve"> Đàm Thủy</t>
  </si>
  <si>
    <t xml:space="preserve"> Đình Phong</t>
  </si>
  <si>
    <t xml:space="preserve"> Đoài Dương</t>
  </si>
  <si>
    <t xml:space="preserve"> Đông Khê</t>
  </si>
  <si>
    <t xml:space="preserve"> Hạ Lang</t>
  </si>
  <si>
    <t xml:space="preserve"> Hà
Quảng</t>
  </si>
  <si>
    <t xml:space="preserve"> Hòa An</t>
  </si>
  <si>
    <t xml:space="preserve"> Huy Giáp</t>
  </si>
  <si>
    <t xml:space="preserve"> Hưng Đạo</t>
  </si>
  <si>
    <t xml:space="preserve"> Kim Đồng</t>
  </si>
  <si>
    <t xml:space="preserve"> Khánh Xuân</t>
  </si>
  <si>
    <t xml:space="preserve"> Lý Bôn</t>
  </si>
  <si>
    <t xml:space="preserve"> Lý Quốc</t>
  </si>
  <si>
    <t xml:space="preserve"> Minh Khai</t>
  </si>
  <si>
    <t xml:space="preserve"> Minh Tâm</t>
  </si>
  <si>
    <t xml:space="preserve"> Nam Quang</t>
  </si>
  <si>
    <t xml:space="preserve"> Nam Tuấn</t>
  </si>
  <si>
    <t xml:space="preserve"> Nguyên Bình</t>
  </si>
  <si>
    <t xml:space="preserve"> Nguyễn Huệ</t>
  </si>
  <si>
    <t xml:space="preserve"> Phan Thanh</t>
  </si>
  <si>
    <t>(Kèm theo Công văn số 3951/SGDĐT-TCCB ngày  25 tháng 12 năm 2025 của Sở Giáo dục và Đào tạo Cao Bằng)</t>
  </si>
  <si>
    <t>Sư phạm Toán học</t>
  </si>
  <si>
    <t>- Sư phạm liên môn Lịch sử - Địa lý
- Liên môn Lịch sử - Địa Lý có chứng chỉ NVSP</t>
  </si>
  <si>
    <t>Sư phạm Toán học, Liên môn sư phạm Toán học</t>
  </si>
  <si>
    <t>MN</t>
  </si>
  <si>
    <t>TH</t>
  </si>
  <si>
    <t>KT</t>
  </si>
  <si>
    <t>TB</t>
  </si>
  <si>
    <t>TV</t>
  </si>
  <si>
    <t>Vthư</t>
  </si>
  <si>
    <t>Tổng</t>
  </si>
  <si>
    <t>Biên chế đăng ký tuyển theo đơn vị</t>
  </si>
  <si>
    <t>Biên chế đăng ký tuyển dụng theo môn học</t>
  </si>
  <si>
    <t>Môn học cần tuyển
(môn thí sinh sẽ làm bài thi)</t>
  </si>
  <si>
    <t>Phụ lục 1</t>
  </si>
  <si>
    <t>Lưu ý: Mỗi đơn vị là 01 nguyện vọng, mỗi thí sinh được đăng ký tối đa 02 nguyện vọng</t>
  </si>
  <si>
    <t>Danh sách ấn định 525 chỉ tiêu./.</t>
  </si>
  <si>
    <t>Giáo dục Thể chất</t>
  </si>
  <si>
    <t>'- Sư phạm Tiểu học, Giáo dục Tiểu học</t>
  </si>
  <si>
    <t>Giáo dục Công dân</t>
  </si>
  <si>
    <t>Lịch Sử</t>
  </si>
  <si>
    <t>Giáo dục Tiểu học</t>
  </si>
  <si>
    <t>Sư phạm Địa lí, liên môn Văn - Địa</t>
  </si>
  <si>
    <t>- Sư phạm Hoá, Liên môn Sư phạm Hóa học.
- Hóa học, Liên môn Hóa học có chứng chỉ NVSP</t>
  </si>
  <si>
    <t>- Sư phạm Mỹ thuật, Liên môn Sư phạm Mỹ thuật.
- Mỹ thuật, Liên môn Mỹ thuật có chứng chỉ NVSP</t>
  </si>
  <si>
    <t>- Sư phạm Ngữ văn; Liên môn Sư phạm Ngữ văn
- Ngữ văn, Liên môn Ngữ văn có chứng chỉ NVSP</t>
  </si>
  <si>
    <t xml:space="preserve">Viên chức Thiết bị - Thí nghiệm </t>
  </si>
  <si>
    <t>- Sư phạm Công nghệ
- Kỹ thuật Công nghiệp - Kỹ thuật Nông nghiệp, kinh tế gia đình, Công nghệ có chứng chỉ NVSP</t>
  </si>
  <si>
    <t>- Sư phạm Công nghệ
- Kỹ thuật Công nghiệp - Kỹ thuật Nông nghiệp, Kinh tế gia đình, Công nghệ có chứng chỉ NVSP</t>
  </si>
  <si>
    <t xml:space="preserve">TH&amp;THCS Quốc Dân </t>
  </si>
  <si>
    <t>Sư phạm Toán học, liên môn Toán - Lý</t>
  </si>
  <si>
    <t xml:space="preserve"> Mầm non 3-10</t>
  </si>
  <si>
    <t xml:space="preserve"> Mầm non Sông Hiến</t>
  </si>
  <si>
    <t>Mầm non 1-6</t>
  </si>
  <si>
    <t xml:space="preserve"> Mầm non Đề Thám</t>
  </si>
  <si>
    <t xml:space="preserve"> Mầm non Hoàng Tung</t>
  </si>
  <si>
    <t xml:space="preserve"> THCS Hợp Giang</t>
  </si>
  <si>
    <t xml:space="preserve"> THCS Đề Thám</t>
  </si>
  <si>
    <t xml:space="preserve"> THCS Sông Hiến</t>
  </si>
  <si>
    <t xml:space="preserve"> Mầm non Vĩnh Quang</t>
  </si>
  <si>
    <t xml:space="preserve"> Mầm non 19/5</t>
  </si>
  <si>
    <t xml:space="preserve"> Mầm non Sông Bằng</t>
  </si>
  <si>
    <t xml:space="preserve"> THCS Ngọc Xuân</t>
  </si>
  <si>
    <t xml:space="preserve"> THCS Thị Xuân</t>
  </si>
  <si>
    <t xml:space="preserve"> Mầm non Duyệt Trung</t>
  </si>
  <si>
    <t xml:space="preserve"> THCS Tân Giang</t>
  </si>
  <si>
    <t xml:space="preserve"> THCS Hoà Chung</t>
  </si>
  <si>
    <t xml:space="preserve"> THCS Thị trấn</t>
  </si>
  <si>
    <t xml:space="preserve"> PTDTNT THCS Bảo Lạc</t>
  </si>
  <si>
    <t xml:space="preserve"> THCS Bảo Toàn</t>
  </si>
  <si>
    <t xml:space="preserve"> Mầm non Thị trấn</t>
  </si>
  <si>
    <t xml:space="preserve"> Mầm non  Mông Ân</t>
  </si>
  <si>
    <t xml:space="preserve"> Mầm non Bảo Lâm</t>
  </si>
  <si>
    <t xml:space="preserve"> Tiểu học Vĩnh Phong</t>
  </si>
  <si>
    <t xml:space="preserve"> Tiểu học Bảo Lâm</t>
  </si>
  <si>
    <t xml:space="preserve"> PTDTBT TH&amp;THCS Vĩnh Phong</t>
  </si>
  <si>
    <t xml:space="preserve"> PTDTNT THCS Bảo Lâm</t>
  </si>
  <si>
    <t xml:space="preserve"> THCS Pác Miầu</t>
  </si>
  <si>
    <t xml:space="preserve"> PTDTBT THCS Mông Ân</t>
  </si>
  <si>
    <t>PTDTBT TH&amp;THCS Yên Thổ</t>
  </si>
  <si>
    <t xml:space="preserve"> PTDTBT TH&amp;THCS Thái Học</t>
  </si>
  <si>
    <t xml:space="preserve"> PTDTBT TH&amp;THCS Thái Sơn</t>
  </si>
  <si>
    <t xml:space="preserve"> Hạnh Phúc</t>
  </si>
  <si>
    <t xml:space="preserve"> Mầm non Bế Văn Đàn</t>
  </si>
  <si>
    <t xml:space="preserve"> Mầm non Hồng Đại</t>
  </si>
  <si>
    <t xml:space="preserve"> Mầm non Hồng Quang</t>
  </si>
  <si>
    <t xml:space="preserve"> Mầm non Cách Linh</t>
  </si>
  <si>
    <t xml:space="preserve"> TH&amp;THCS Hồng Đại</t>
  </si>
  <si>
    <t xml:space="preserve"> THCS Cách Linh</t>
  </si>
  <si>
    <t xml:space="preserve"> TH&amp; THCS Hồng Quang</t>
  </si>
  <si>
    <t xml:space="preserve"> TH&amp; THCS Bế Văn Đàn</t>
  </si>
  <si>
    <t xml:space="preserve"> Mầm non Ca Thành</t>
  </si>
  <si>
    <t xml:space="preserve"> Tiểu học Ca Thành</t>
  </si>
  <si>
    <t xml:space="preserve"> PTDTBT TH&amp;THCS Yên Lạc </t>
  </si>
  <si>
    <t xml:space="preserve"> PTDTBT THCS Ca Thành</t>
  </si>
  <si>
    <t xml:space="preserve"> Mầm non Canh Tân</t>
  </si>
  <si>
    <t>Mầm non Đức Thông</t>
  </si>
  <si>
    <t xml:space="preserve"> Tiểu học Canh Tân</t>
  </si>
  <si>
    <t xml:space="preserve"> PTDTBT THCS Đức Thông</t>
  </si>
  <si>
    <t xml:space="preserve"> Mầm non Lương Thông</t>
  </si>
  <si>
    <t xml:space="preserve"> Mầm non Cần Yên</t>
  </si>
  <si>
    <t>TH &amp;THCS Vị Quang</t>
  </si>
  <si>
    <t>PTDTBT TH&amp;THCS Cần Nông</t>
  </si>
  <si>
    <t>Tiểu học Lương Thông</t>
  </si>
  <si>
    <t>TH &amp; THCS Vị Quang</t>
  </si>
  <si>
    <t xml:space="preserve"> PTDTBT TH&amp;THCS Cần Nông</t>
  </si>
  <si>
    <t xml:space="preserve"> PTDTBT THCS Lương Thông</t>
  </si>
  <si>
    <t xml:space="preserve"> TH &amp; THCS Cần Yên</t>
  </si>
  <si>
    <t xml:space="preserve"> Mầm non Cô Ba</t>
  </si>
  <si>
    <t xml:space="preserve"> Mầm non Thượng Hà</t>
  </si>
  <si>
    <t xml:space="preserve"> PTDTBT TH&amp;THCS Thượng Hà</t>
  </si>
  <si>
    <t xml:space="preserve"> PTDTBT TH&amp;THCS Cô Ba</t>
  </si>
  <si>
    <t xml:space="preserve"> Mầm non Cốc Pàng</t>
  </si>
  <si>
    <t>Mầm non Đức Hạnh</t>
  </si>
  <si>
    <t xml:space="preserve"> Tiểu học Cốc Lỳ</t>
  </si>
  <si>
    <t>PTDTBT TH Cốc Pàng</t>
  </si>
  <si>
    <t xml:space="preserve"> PTDTBT THCS Cốc Pàng</t>
  </si>
  <si>
    <t>PT DTBT Tiểu học và THCS Đức Hạnh</t>
  </si>
  <si>
    <t xml:space="preserve"> PT DTBT Tiểu học và THCS Đức Hạnh</t>
  </si>
  <si>
    <t xml:space="preserve"> Mầm non  Chí Viễn</t>
  </si>
  <si>
    <t>Tiểu học Đàm Thủy</t>
  </si>
  <si>
    <t xml:space="preserve"> THCS Đàm Thủy</t>
  </si>
  <si>
    <t xml:space="preserve"> Mầm non Ngọc Côn</t>
  </si>
  <si>
    <t>THCS Đình Phong</t>
  </si>
  <si>
    <t xml:space="preserve"> Mầm non Thông Huề </t>
  </si>
  <si>
    <t>Mầm non Đoài Côn</t>
  </si>
  <si>
    <t>Tiểu học Cao Thăng</t>
  </si>
  <si>
    <t>THCS Cao Thăng</t>
  </si>
  <si>
    <t xml:space="preserve"> THCS Thông Huề</t>
  </si>
  <si>
    <t>Mầm non Độc Lập</t>
  </si>
  <si>
    <t>Mầm non Quảng Hưng</t>
  </si>
  <si>
    <t xml:space="preserve"> Tiểu học Độc Lập</t>
  </si>
  <si>
    <t xml:space="preserve"> THCS Độc Lập</t>
  </si>
  <si>
    <t>TH&amp;THCS Háng Chấu</t>
  </si>
  <si>
    <t>TH&amp;THCS Quảng Hưng</t>
  </si>
  <si>
    <t>Mầm non Đức Long</t>
  </si>
  <si>
    <t>Mầm non Thụy Hùng</t>
  </si>
  <si>
    <t>TH&amp;THCS Đức Long</t>
  </si>
  <si>
    <t>TH&amp;THCS Thụy Hùng</t>
  </si>
  <si>
    <t>TH&amp;THCS Lê Lợi</t>
  </si>
  <si>
    <t>Mầm non Đào Ngạn</t>
  </si>
  <si>
    <t>Tiểu học Đào Ngạn</t>
  </si>
  <si>
    <t>Tiểu học Nà Giàng</t>
  </si>
  <si>
    <t>TH&amp;THCS Mã Ba</t>
  </si>
  <si>
    <t>TH&amp;THCS Sỹ Hai</t>
  </si>
  <si>
    <t>THCS Đào Ngạn</t>
  </si>
  <si>
    <t xml:space="preserve"> THCS Nà Giàng</t>
  </si>
  <si>
    <t>THCS Hồng Sỹ</t>
  </si>
  <si>
    <t xml:space="preserve"> Mầm non Đống Đa</t>
  </si>
  <si>
    <t>Mầm non Hồng Định</t>
  </si>
  <si>
    <t>Mầm non Tự Do</t>
  </si>
  <si>
    <t>Mầm non Hoàng Hải</t>
  </si>
  <si>
    <t>Mầm non Hạnh Phúc</t>
  </si>
  <si>
    <t>THCS Hạnh Phúc</t>
  </si>
  <si>
    <t>THCS Hoàng Hải</t>
  </si>
  <si>
    <t xml:space="preserve"> Mầm non Huy Giáp </t>
  </si>
  <si>
    <t>PTDTBT THCS Huy Giáp</t>
  </si>
  <si>
    <t>PTDTBT THCS Đình Phùng</t>
  </si>
  <si>
    <t>Mầm non Đình Phùng</t>
  </si>
  <si>
    <t xml:space="preserve">Mầm non Hưng Đạo </t>
  </si>
  <si>
    <t>PTDTBT TH&amp;THCS Hưng Thịnh</t>
  </si>
  <si>
    <t xml:space="preserve"> THCS Hưng Đạo </t>
  </si>
  <si>
    <t>PTCS Thái Cường</t>
  </si>
  <si>
    <t>PTDTBT TH&amp;THCS Phan Thanh</t>
  </si>
  <si>
    <t>PTDTBT THCS Khánh Xuân</t>
  </si>
  <si>
    <t>Mầm non Nặm Nhũng</t>
  </si>
  <si>
    <t>Mầm non Thượng Thôn</t>
  </si>
  <si>
    <t>Mầm non Vần Dính</t>
  </si>
  <si>
    <t>Tiểu học Nặm Nhũng</t>
  </si>
  <si>
    <t>Tiểu học Thượng Thôn</t>
  </si>
  <si>
    <t xml:space="preserve"> PTDTBT TH&amp;THCS Vĩnh Quang</t>
  </si>
  <si>
    <t>Mầm non Lý Quốc</t>
  </si>
  <si>
    <t>Tiểu học Minh Long</t>
  </si>
  <si>
    <t>Tiều học Đồng Loan</t>
  </si>
  <si>
    <t>Mầm non Minh Khai</t>
  </si>
  <si>
    <t>Mầm non Quang Trọng</t>
  </si>
  <si>
    <t>TH&amp;THCS Minh Khai</t>
  </si>
  <si>
    <t>PTDTBT TH&amp;THCS Quang Trọng</t>
  </si>
  <si>
    <t xml:space="preserve"> Mầm non Lang Môn</t>
  </si>
  <si>
    <t>Mầm non Minh Tâm</t>
  </si>
  <si>
    <t>Tiểu học Lang Môn</t>
  </si>
  <si>
    <t>Tiểu học Minh Tâm</t>
  </si>
  <si>
    <t xml:space="preserve"> Mầm non Nam Cao</t>
  </si>
  <si>
    <t>Mầm non Nam Quang</t>
  </si>
  <si>
    <t>Mầm non Tân Việt</t>
  </si>
  <si>
    <t>Tiều học Nam Cao</t>
  </si>
  <si>
    <t>PT DTBT TH&amp;THCS Nam Cao</t>
  </si>
  <si>
    <t>TH&amp;THCS Nam Quang</t>
  </si>
  <si>
    <t>Tiều học Pác Ròm</t>
  </si>
  <si>
    <t>PTDTBT TH&amp;THCS Tân Việt</t>
  </si>
  <si>
    <t>Mầm non Dân Chủ</t>
  </si>
  <si>
    <t>THCS Đức Long</t>
  </si>
  <si>
    <t>THCS Dân Chủ</t>
  </si>
  <si>
    <t>Tiểu học Nguyên Bình</t>
  </si>
  <si>
    <t>THCS Minh Thanh</t>
  </si>
  <si>
    <t>PTDTNT THCS Nguyên Bình</t>
  </si>
  <si>
    <t>THCS Nguyên Bình</t>
  </si>
  <si>
    <t>Mầm non Minh Thanh</t>
  </si>
  <si>
    <t>Mầm non Nguyên Bình</t>
  </si>
  <si>
    <t xml:space="preserve"> Mầm non Thể Dục</t>
  </si>
  <si>
    <t>PTDTBT TH&amp;THCS Quang Trung</t>
  </si>
  <si>
    <t>PTDTBT THCS Ngũ Lão</t>
  </si>
  <si>
    <t xml:space="preserve"> PTDTBT TH Phan Thanh</t>
  </si>
  <si>
    <t xml:space="preserve"> PTDTBT THCS Mai Long</t>
  </si>
  <si>
    <t>PTDTBT THCS Phan Thanh</t>
  </si>
  <si>
    <t>Mầm non Đại Sơn</t>
  </si>
  <si>
    <t>Mầm non Phục Hòa</t>
  </si>
  <si>
    <t>Mầm non Tà Lùng</t>
  </si>
  <si>
    <t>Tiểu học Nà Quang (bậc tiểu học)</t>
  </si>
  <si>
    <t>Tiểu học Đại Sơn</t>
  </si>
  <si>
    <t>THCS Phục Hòa</t>
  </si>
  <si>
    <t>THCS Tà Lùng</t>
  </si>
  <si>
    <t>PT DTNT THCS Phục Hòa</t>
  </si>
  <si>
    <t>TH&amp;THCS Quang Hán</t>
  </si>
  <si>
    <t>Tiểu học Quang Vinh</t>
  </si>
  <si>
    <t>Tiểu học Lưu Ngọc</t>
  </si>
  <si>
    <t>Mầm non Quảng Lâm</t>
  </si>
  <si>
    <t xml:space="preserve"> Mầm non Thạch Lâm</t>
  </si>
  <si>
    <t>Tiểu học Quảng Lâm</t>
  </si>
  <si>
    <t>Tiểu học Thạch Lâm</t>
  </si>
  <si>
    <t>Tiểu học Nà Thằn</t>
  </si>
  <si>
    <t>PTDTBT -THCS Quảng Lâm</t>
  </si>
  <si>
    <t>PTDTBT -THCS Thạch Lâm</t>
  </si>
  <si>
    <t>Mầm non Đức Quang</t>
  </si>
  <si>
    <t>Tiểu học Thắng Lợi</t>
  </si>
  <si>
    <t>TH&amp;THCS Quang Long</t>
  </si>
  <si>
    <t>TH&amp;THCS Đức Quang</t>
  </si>
  <si>
    <t>THCS Thắng Lợi</t>
  </si>
  <si>
    <t>TH&amp;THCS Tri Phương</t>
  </si>
  <si>
    <t>Mầm non Quảng Uyên</t>
  </si>
  <si>
    <t>Mầm non Chí Thảo</t>
  </si>
  <si>
    <t xml:space="preserve"> Mầm non Phi Hải</t>
  </si>
  <si>
    <t>Mầm non Phúc Sen</t>
  </si>
  <si>
    <t>THCS Quảng Uyên</t>
  </si>
  <si>
    <t>THCS Phi Hải</t>
  </si>
  <si>
    <t>PTDTBT TH&amp;THCS Sơn Lập</t>
  </si>
  <si>
    <t>PTDTBT TH&amp;THCS Sơn Lộ</t>
  </si>
  <si>
    <t xml:space="preserve"> PTDTBT TH&amp;THCS Sơn Lập</t>
  </si>
  <si>
    <t xml:space="preserve"> Mầm non Hưng Đạo</t>
  </si>
  <si>
    <t>Mầm non Tam Kim</t>
  </si>
  <si>
    <t>Tiểu học &amp;THCS Tam Kim</t>
  </si>
  <si>
    <t>PTDTBT THCS Hưng Đạo</t>
  </si>
  <si>
    <t xml:space="preserve">TH&amp;THCS Tam Kim </t>
  </si>
  <si>
    <t>Mầm non Tĩnh Túc</t>
  </si>
  <si>
    <t>Tiểu học Tĩnh Túc</t>
  </si>
  <si>
    <t>Tiểu học Vũ Nông</t>
  </si>
  <si>
    <t>PTDTBT TH&amp;THCS Triệu Nguyên</t>
  </si>
  <si>
    <t xml:space="preserve">Mầm Non Nội Thôn </t>
  </si>
  <si>
    <t xml:space="preserve"> Tiểu học  Tổng Cọt </t>
  </si>
  <si>
    <t xml:space="preserve">PTDTBT THCS Cải Viên </t>
  </si>
  <si>
    <t>TH&amp;THCS Vân Trình</t>
  </si>
  <si>
    <t>TH&amp;THCS Tiên Hoàng</t>
  </si>
  <si>
    <t>Mầm non Thành Công</t>
  </si>
  <si>
    <t>PTDTBTTH  Quang Thành</t>
  </si>
  <si>
    <t>PTDTBTTH  Thành Công</t>
  </si>
  <si>
    <t>PTDTBT THCS  Thành Công</t>
  </si>
  <si>
    <t xml:space="preserve">Mầm non Yên Sơn </t>
  </si>
  <si>
    <t>Mầm non Ngọc Động</t>
  </si>
  <si>
    <t>Mầm non Bình Lãng</t>
  </si>
  <si>
    <t>Mầm non Thanh Long</t>
  </si>
  <si>
    <t>PTDTBT TH&amp;THCS Ngọc Động</t>
  </si>
  <si>
    <t>PTDTBT TH&amp;THCS Yên Sơn</t>
  </si>
  <si>
    <t>TH&amp;THCS Bình Lãng</t>
  </si>
  <si>
    <t>TH&amp;THCS Thanh Long</t>
  </si>
  <si>
    <t>Mầm non Đa Thông</t>
  </si>
  <si>
    <t>Mầm non Hồng Quân</t>
  </si>
  <si>
    <t>Tiểu học Thông Nông</t>
  </si>
  <si>
    <t>THCS Thông Nông</t>
  </si>
  <si>
    <t>PTDTBT THCS Dẻ Dào</t>
  </si>
  <si>
    <t>THCS Lương Can</t>
  </si>
  <si>
    <t xml:space="preserve">PTDTNT THCS Thông Nông </t>
  </si>
  <si>
    <t>TH&amp;THCS Thị Xuân</t>
  </si>
  <si>
    <t xml:space="preserve"> Mầm non Quốc Toản</t>
  </si>
  <si>
    <t xml:space="preserve"> Mầm non Hùng Quốc</t>
  </si>
  <si>
    <t>Tiểu học Hùng Quốc</t>
  </si>
  <si>
    <t>TH&amp;THCS Cao Chương</t>
  </si>
  <si>
    <t>THCS Quốc Toản</t>
  </si>
  <si>
    <t>Mầm non Trùng Khánh</t>
  </si>
  <si>
    <t>Mầm non Lăng Hiếu</t>
  </si>
  <si>
    <t>Tiểu học Trùng Khánh</t>
  </si>
  <si>
    <t>THCS Trùng Khánh</t>
  </si>
  <si>
    <t xml:space="preserve">Mầm non Quý Quân </t>
  </si>
  <si>
    <t xml:space="preserve"> Mầm non Sóc Hà</t>
  </si>
  <si>
    <t xml:space="preserve">Mầm non Xuân Hòa </t>
  </si>
  <si>
    <t xml:space="preserve">Mầm non Nà Sác </t>
  </si>
  <si>
    <t xml:space="preserve">Tiểu học Xuân Hòa </t>
  </si>
  <si>
    <t xml:space="preserve">TH&amp;THCS Pác Bó </t>
  </si>
  <si>
    <t xml:space="preserve">THCS Xuân Hòa </t>
  </si>
  <si>
    <t>THCS Lê Quảng Ba</t>
  </si>
  <si>
    <t xml:space="preserve">PTDTNT THCS Trường Hà </t>
  </si>
  <si>
    <t>THCS Vinh Quý</t>
  </si>
  <si>
    <t>TH&amp;THCS Cô Ngân</t>
  </si>
  <si>
    <t>TH&amp;THCS Kim Loan</t>
  </si>
  <si>
    <t>THCS An Lạc</t>
  </si>
  <si>
    <t>Mầm non Kim Loan</t>
  </si>
  <si>
    <t>Tiểu học Vinh Quý</t>
  </si>
  <si>
    <t>Tiểu học An Lạc</t>
  </si>
  <si>
    <t>Mầm non Xuân Trường</t>
  </si>
  <si>
    <t xml:space="preserve"> PTCS Hồng An</t>
  </si>
  <si>
    <t>Mầm Non Thái Sơn</t>
  </si>
  <si>
    <t>Mầm Non Thái Học</t>
  </si>
  <si>
    <t>Tiểu học Bản Là</t>
  </si>
  <si>
    <t>PTDTBT TH&amp;THCS Thượng Thôn</t>
  </si>
  <si>
    <t>TH&amp;THCS Tiên Thành</t>
  </si>
  <si>
    <t xml:space="preserve"> Tiểu học Thị trấn</t>
  </si>
  <si>
    <t xml:space="preserve"> Tiểu học Hồng Trị</t>
  </si>
  <si>
    <t xml:space="preserve"> Mầm non Đông Khê</t>
  </si>
  <si>
    <t>Mầm non Đức Xuân</t>
  </si>
  <si>
    <t>Tiểu học Đông Khê</t>
  </si>
  <si>
    <t>TH&amp;THCS Trọng Con</t>
  </si>
  <si>
    <t>THCS Đông Khê</t>
  </si>
  <si>
    <t>PTDTNT THCS Đông Khê</t>
  </si>
  <si>
    <t>Mầm non Mai Long</t>
  </si>
  <si>
    <t>V06.031</t>
  </si>
  <si>
    <r>
      <t>BIỂU NHU CẦU TUYỂN DỤNG NHÀ GIÁO, VIÊN CHỨC NGÀNH GIÁO DỤC VÀ ĐÀO TẠO
 CÁC ĐƠN VỊ  XÃ PHƯỜNG NĂM 2026
(</t>
    </r>
    <r>
      <rPr>
        <i/>
        <sz val="14"/>
        <rFont val="Times New Roman"/>
        <family val="1"/>
      </rPr>
      <t>Kèm theo Thông báo số 799/TB-SGDĐT ngày 15 tháng 3 năm 2026 của Sở Giáo dục và Đào tạo Cao Bằng)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</si>
</sst>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22" x14ac:knownFonts="1">
    <font>
      <sz val="11"/>
      <color theme="1"/>
      <name val="Arial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name val="Times New Roman"/>
      <family val="1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2"/>
      <charset val="163"/>
    </font>
    <font>
      <i/>
      <sz val="14"/>
      <name val="Times New Roman"/>
      <family val="1"/>
    </font>
    <font>
      <sz val="11"/>
      <color theme="1"/>
      <name val="Times New Roman"/>
      <family val="1"/>
    </font>
    <font>
      <sz val="8"/>
      <name val="Arial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8" fillId="0" borderId="0"/>
    <xf numFmtId="0" fontId="9" fillId="0" borderId="0"/>
    <xf numFmtId="0" fontId="10" fillId="0" borderId="0"/>
  </cellStyleXfs>
  <cellXfs count="15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2" xfId="0" quotePrefix="1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vertical="center" wrapText="1"/>
    </xf>
    <xf numFmtId="164" fontId="15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justify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justify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justify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justify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justify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justify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justify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justify" wrapText="1"/>
    </xf>
    <xf numFmtId="0" fontId="12" fillId="2" borderId="2" xfId="0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justify" wrapText="1"/>
    </xf>
    <xf numFmtId="0" fontId="3" fillId="2" borderId="7" xfId="0" quotePrefix="1" applyFont="1" applyFill="1" applyBorder="1" applyAlignment="1">
      <alignment horizontal="center" vertical="justify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5">
    <cellStyle name="Bình thường 2" xfId="1"/>
    <cellStyle name="Normal" xfId="0" builtinId="0"/>
    <cellStyle name="Normal 10" xfId="3"/>
    <cellStyle name="Normal 2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1725708</xdr:colOff>
      <xdr:row>0</xdr:row>
      <xdr:rowOff>28015</xdr:rowOff>
    </xdr:from>
    <xdr:to>
      <xdr:col>22</xdr:col>
      <xdr:colOff>593912</xdr:colOff>
      <xdr:row>0</xdr:row>
      <xdr:rowOff>33618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D440FFFE-C593-ADDD-EF57-53D389D35EBB}"/>
            </a:ext>
          </a:extLst>
        </xdr:cNvPr>
        <xdr:cNvCxnSpPr/>
      </xdr:nvCxnSpPr>
      <xdr:spPr>
        <a:xfrm>
          <a:off x="9323296" y="498662"/>
          <a:ext cx="2028263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31"/>
  <sheetViews>
    <sheetView tabSelected="1" topLeftCell="A5" zoomScale="110" zoomScaleNormal="110" zoomScalePageLayoutView="85" workbookViewId="0">
      <selection activeCell="A5" sqref="A5:X5"/>
    </sheetView>
  </sheetViews>
  <sheetFormatPr defaultColWidth="9" defaultRowHeight="14" x14ac:dyDescent="0.3"/>
  <cols>
    <col min="1" max="1" width="5.25" style="4" customWidth="1"/>
    <col min="2" max="2" width="7.83203125" style="4" customWidth="1"/>
    <col min="3" max="3" width="18.75" style="4" hidden="1" customWidth="1"/>
    <col min="4" max="7" width="7.25" style="4" hidden="1" customWidth="1"/>
    <col min="8" max="8" width="25.75" style="4" customWidth="1"/>
    <col min="9" max="9" width="7.25" style="4" customWidth="1"/>
    <col min="10" max="10" width="9.83203125" style="4" hidden="1" customWidth="1"/>
    <col min="11" max="11" width="7.75" style="4" customWidth="1"/>
    <col min="12" max="12" width="9.25" style="4" customWidth="1"/>
    <col min="13" max="13" width="8.75" style="4" customWidth="1"/>
    <col min="14" max="14" width="9.83203125" style="4" customWidth="1"/>
    <col min="15" max="15" width="9.1640625" style="4" customWidth="1"/>
    <col min="16" max="16" width="11" style="4" customWidth="1"/>
    <col min="17" max="17" width="11.58203125" style="71" customWidth="1"/>
    <col min="18" max="18" width="11.25" style="71" customWidth="1"/>
    <col min="19" max="19" width="24.1640625" style="105" customWidth="1"/>
    <col min="20" max="20" width="16.4140625" style="71" customWidth="1"/>
    <col min="21" max="21" width="13.1640625" style="4" customWidth="1"/>
    <col min="22" max="22" width="18.83203125" style="4" customWidth="1"/>
    <col min="23" max="23" width="12.83203125" style="4" hidden="1" customWidth="1"/>
    <col min="24" max="24" width="17.1640625" style="4" customWidth="1"/>
    <col min="25" max="25" width="18.83203125" style="4" customWidth="1"/>
    <col min="26" max="16384" width="9" style="4"/>
  </cols>
  <sheetData>
    <row r="1" spans="1:30" s="2" customFormat="1" ht="18.75" hidden="1" customHeight="1" x14ac:dyDescent="0.35">
      <c r="A1" s="1"/>
      <c r="B1" s="1"/>
      <c r="C1" s="1"/>
      <c r="D1" s="1"/>
      <c r="E1" s="1"/>
      <c r="F1" s="1"/>
      <c r="G1" s="1"/>
      <c r="I1" s="1"/>
      <c r="P1" s="61"/>
      <c r="Q1" s="76" t="s">
        <v>0</v>
      </c>
      <c r="R1" s="77"/>
      <c r="S1" s="78"/>
      <c r="T1" s="77"/>
    </row>
    <row r="2" spans="1:30" s="2" customFormat="1" ht="18.75" hidden="1" customHeight="1" x14ac:dyDescent="0.3">
      <c r="A2" s="128" t="s">
        <v>150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0" s="2" customFormat="1" ht="18.75" hidden="1" customHeight="1" x14ac:dyDescent="0.3">
      <c r="A3" s="129" t="s">
        <v>192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30" s="2" customFormat="1" ht="18.75" hidden="1" customHeight="1" x14ac:dyDescent="0.3">
      <c r="A4" s="8"/>
      <c r="B4" s="8"/>
      <c r="C4" s="8"/>
      <c r="D4" s="8"/>
      <c r="E4" s="8"/>
      <c r="F4" s="8"/>
      <c r="G4" s="8"/>
      <c r="H4" s="8"/>
      <c r="N4" s="8"/>
      <c r="O4" s="8"/>
      <c r="P4" s="62"/>
      <c r="Q4" s="79"/>
      <c r="R4" s="80"/>
      <c r="S4" s="81"/>
      <c r="T4" s="80"/>
      <c r="U4" s="8"/>
      <c r="V4" s="8"/>
      <c r="W4" s="8"/>
      <c r="X4" s="8"/>
    </row>
    <row r="5" spans="1:30" s="2" customFormat="1" ht="71.25" customHeight="1" x14ac:dyDescent="0.3">
      <c r="A5" s="128" t="s">
        <v>486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30" s="2" customFormat="1" ht="18.75" customHeight="1" x14ac:dyDescent="0.3">
      <c r="A6" s="8"/>
      <c r="B6" s="8"/>
      <c r="C6" s="8"/>
      <c r="D6" s="8"/>
      <c r="E6" s="8"/>
      <c r="F6" s="8"/>
      <c r="G6" s="8"/>
      <c r="H6" s="8"/>
      <c r="N6" s="8"/>
      <c r="O6" s="8"/>
      <c r="P6" s="62"/>
      <c r="Q6" s="79"/>
      <c r="R6" s="80"/>
      <c r="S6" s="81"/>
      <c r="T6" s="80"/>
      <c r="U6" s="8"/>
      <c r="V6" s="8"/>
      <c r="W6" s="8"/>
      <c r="X6" s="8" t="s">
        <v>206</v>
      </c>
    </row>
    <row r="7" spans="1:30" s="3" customFormat="1" ht="21.75" customHeight="1" x14ac:dyDescent="0.3">
      <c r="A7" s="130" t="s">
        <v>1</v>
      </c>
      <c r="B7" s="130" t="s">
        <v>2</v>
      </c>
      <c r="C7" s="118"/>
      <c r="D7" s="130" t="s">
        <v>3</v>
      </c>
      <c r="E7" s="130"/>
      <c r="F7" s="130"/>
      <c r="G7" s="130"/>
      <c r="H7" s="130" t="s">
        <v>4</v>
      </c>
      <c r="I7" s="139" t="s">
        <v>9</v>
      </c>
      <c r="J7" s="140"/>
      <c r="K7" s="141"/>
      <c r="L7" s="131" t="s">
        <v>10</v>
      </c>
      <c r="M7" s="131" t="s">
        <v>148</v>
      </c>
      <c r="N7" s="133" t="s">
        <v>149</v>
      </c>
      <c r="O7" s="134"/>
      <c r="P7" s="134"/>
      <c r="Q7" s="134"/>
      <c r="R7" s="134"/>
      <c r="S7" s="134"/>
      <c r="T7" s="82"/>
      <c r="U7" s="35"/>
      <c r="V7" s="35"/>
      <c r="W7" s="130" t="s">
        <v>147</v>
      </c>
      <c r="X7" s="130" t="s">
        <v>15</v>
      </c>
    </row>
    <row r="8" spans="1:30" s="3" customFormat="1" ht="41.25" customHeight="1" x14ac:dyDescent="0.3">
      <c r="A8" s="130"/>
      <c r="B8" s="130"/>
      <c r="C8" s="118"/>
      <c r="D8" s="130" t="s">
        <v>5</v>
      </c>
      <c r="E8" s="130" t="s">
        <v>6</v>
      </c>
      <c r="F8" s="130" t="s">
        <v>7</v>
      </c>
      <c r="G8" s="130" t="s">
        <v>8</v>
      </c>
      <c r="H8" s="130"/>
      <c r="I8" s="142"/>
      <c r="J8" s="143"/>
      <c r="K8" s="144"/>
      <c r="L8" s="145"/>
      <c r="M8" s="145"/>
      <c r="N8" s="131" t="s">
        <v>203</v>
      </c>
      <c r="O8" s="131" t="s">
        <v>204</v>
      </c>
      <c r="P8" s="130" t="s">
        <v>11</v>
      </c>
      <c r="Q8" s="146" t="s">
        <v>205</v>
      </c>
      <c r="R8" s="135" t="s">
        <v>12</v>
      </c>
      <c r="S8" s="136"/>
      <c r="T8" s="130" t="s">
        <v>13</v>
      </c>
      <c r="U8" s="130"/>
      <c r="V8" s="133" t="s">
        <v>14</v>
      </c>
      <c r="W8" s="130"/>
      <c r="X8" s="130"/>
    </row>
    <row r="9" spans="1:30" s="3" customFormat="1" ht="61.5" customHeight="1" x14ac:dyDescent="0.3">
      <c r="A9" s="130"/>
      <c r="B9" s="130"/>
      <c r="C9" s="118"/>
      <c r="D9" s="130"/>
      <c r="E9" s="130"/>
      <c r="F9" s="130"/>
      <c r="G9" s="130"/>
      <c r="H9" s="130"/>
      <c r="I9" s="18" t="s">
        <v>202</v>
      </c>
      <c r="J9" s="18" t="s">
        <v>16</v>
      </c>
      <c r="K9" s="18" t="s">
        <v>17</v>
      </c>
      <c r="L9" s="132"/>
      <c r="M9" s="132"/>
      <c r="N9" s="132"/>
      <c r="O9" s="132"/>
      <c r="P9" s="130"/>
      <c r="Q9" s="146"/>
      <c r="R9" s="137"/>
      <c r="S9" s="138"/>
      <c r="T9" s="83" t="s">
        <v>18</v>
      </c>
      <c r="U9" s="18" t="s">
        <v>19</v>
      </c>
      <c r="V9" s="133"/>
      <c r="W9" s="130"/>
      <c r="X9" s="130"/>
    </row>
    <row r="10" spans="1:30" s="11" customFormat="1" ht="28" x14ac:dyDescent="0.3">
      <c r="A10" s="18">
        <v>1</v>
      </c>
      <c r="B10" s="18" t="s">
        <v>165</v>
      </c>
      <c r="C10" s="18"/>
      <c r="D10" s="18"/>
      <c r="E10" s="18"/>
      <c r="F10" s="18"/>
      <c r="G10" s="18"/>
      <c r="H10" s="18"/>
      <c r="I10" s="18">
        <f>SUM(I11:I19)</f>
        <v>276</v>
      </c>
      <c r="J10" s="18">
        <f>SUM(J11:J19)</f>
        <v>235</v>
      </c>
      <c r="K10" s="18"/>
      <c r="L10" s="18">
        <f t="shared" ref="L10:R10" si="0">SUM(L11:L19)</f>
        <v>253</v>
      </c>
      <c r="M10" s="18">
        <f t="shared" si="0"/>
        <v>23</v>
      </c>
      <c r="N10" s="18">
        <f t="shared" si="0"/>
        <v>15</v>
      </c>
      <c r="O10" s="18">
        <f t="shared" si="0"/>
        <v>15</v>
      </c>
      <c r="P10" s="17">
        <f t="shared" si="0"/>
        <v>0</v>
      </c>
      <c r="Q10" s="70">
        <f t="shared" si="0"/>
        <v>0</v>
      </c>
      <c r="R10" s="83">
        <f t="shared" si="0"/>
        <v>0</v>
      </c>
      <c r="S10" s="84"/>
      <c r="T10" s="83">
        <f>SUM(T11:T19)</f>
        <v>0</v>
      </c>
      <c r="U10" s="18">
        <f>SUM(U11:U19)</f>
        <v>0</v>
      </c>
      <c r="V10" s="18">
        <f>SUM(V11:V19)</f>
        <v>0</v>
      </c>
      <c r="W10" s="18">
        <f>SUM(W11:W19)</f>
        <v>8</v>
      </c>
      <c r="X10" s="18"/>
      <c r="Y10" s="3"/>
      <c r="Z10" s="3"/>
      <c r="AA10" s="3"/>
      <c r="AB10" s="3"/>
      <c r="AC10" s="3"/>
      <c r="AD10" s="3"/>
    </row>
    <row r="11" spans="1:30" ht="35.25" customHeight="1" x14ac:dyDescent="0.3">
      <c r="A11" s="120"/>
      <c r="B11" s="16">
        <v>1</v>
      </c>
      <c r="C11" s="17" t="s">
        <v>20</v>
      </c>
      <c r="D11" s="17">
        <f>SUM(I11:I19)</f>
        <v>276</v>
      </c>
      <c r="E11" s="17">
        <f>SUM(L11:L19)</f>
        <v>253</v>
      </c>
      <c r="F11" s="17">
        <f>SUM(N11:N19)</f>
        <v>15</v>
      </c>
      <c r="G11" s="17">
        <f>D11-(E11+F11)</f>
        <v>8</v>
      </c>
      <c r="H11" s="17" t="s">
        <v>223</v>
      </c>
      <c r="I11" s="17">
        <f t="shared" ref="I11:I25" si="1">J11+K11</f>
        <v>35</v>
      </c>
      <c r="J11" s="17">
        <v>32</v>
      </c>
      <c r="K11" s="17">
        <v>3</v>
      </c>
      <c r="L11" s="17">
        <v>32</v>
      </c>
      <c r="M11" s="17">
        <f>I11-L11</f>
        <v>3</v>
      </c>
      <c r="N11" s="17">
        <v>3</v>
      </c>
      <c r="O11" s="17">
        <v>3</v>
      </c>
      <c r="P11" s="17" t="s">
        <v>21</v>
      </c>
      <c r="Q11" s="70" t="s">
        <v>22</v>
      </c>
      <c r="R11" s="72" t="s">
        <v>23</v>
      </c>
      <c r="S11" s="73" t="s">
        <v>151</v>
      </c>
      <c r="T11" s="70" t="s">
        <v>25</v>
      </c>
      <c r="U11" s="17" t="s">
        <v>26</v>
      </c>
      <c r="V11" s="17" t="s">
        <v>27</v>
      </c>
      <c r="W11" s="17">
        <f>M11-N11</f>
        <v>0</v>
      </c>
      <c r="X11" s="17"/>
    </row>
    <row r="12" spans="1:30" ht="30.75" customHeight="1" x14ac:dyDescent="0.3">
      <c r="A12" s="127"/>
      <c r="B12" s="16">
        <v>2</v>
      </c>
      <c r="C12" s="17" t="s">
        <v>20</v>
      </c>
      <c r="D12" s="17"/>
      <c r="E12" s="17"/>
      <c r="F12" s="17"/>
      <c r="G12" s="17"/>
      <c r="H12" s="17" t="s">
        <v>224</v>
      </c>
      <c r="I12" s="17">
        <f t="shared" si="1"/>
        <v>31</v>
      </c>
      <c r="J12" s="17">
        <v>27</v>
      </c>
      <c r="K12" s="17">
        <v>4</v>
      </c>
      <c r="L12" s="17">
        <v>27</v>
      </c>
      <c r="M12" s="17">
        <f t="shared" ref="M12:M16" si="2">I12-L12</f>
        <v>4</v>
      </c>
      <c r="N12" s="17">
        <v>4</v>
      </c>
      <c r="O12" s="17">
        <v>4</v>
      </c>
      <c r="P12" s="17" t="s">
        <v>21</v>
      </c>
      <c r="Q12" s="70" t="s">
        <v>22</v>
      </c>
      <c r="R12" s="72" t="s">
        <v>23</v>
      </c>
      <c r="S12" s="73" t="s">
        <v>151</v>
      </c>
      <c r="T12" s="70" t="s">
        <v>25</v>
      </c>
      <c r="U12" s="17" t="s">
        <v>26</v>
      </c>
      <c r="V12" s="17" t="s">
        <v>27</v>
      </c>
      <c r="W12" s="17">
        <f>M12-N12</f>
        <v>0</v>
      </c>
      <c r="X12" s="17"/>
    </row>
    <row r="13" spans="1:30" ht="31.5" customHeight="1" x14ac:dyDescent="0.3">
      <c r="A13" s="127"/>
      <c r="B13" s="16">
        <v>3</v>
      </c>
      <c r="C13" s="17" t="s">
        <v>20</v>
      </c>
      <c r="D13" s="17"/>
      <c r="E13" s="17"/>
      <c r="F13" s="17"/>
      <c r="G13" s="17"/>
      <c r="H13" s="17" t="s">
        <v>225</v>
      </c>
      <c r="I13" s="17">
        <f t="shared" si="1"/>
        <v>25</v>
      </c>
      <c r="J13" s="17">
        <v>24</v>
      </c>
      <c r="K13" s="17">
        <v>1</v>
      </c>
      <c r="L13" s="17">
        <v>23</v>
      </c>
      <c r="M13" s="17">
        <f t="shared" si="2"/>
        <v>2</v>
      </c>
      <c r="N13" s="17">
        <v>1</v>
      </c>
      <c r="O13" s="17">
        <v>1</v>
      </c>
      <c r="P13" s="17" t="s">
        <v>21</v>
      </c>
      <c r="Q13" s="70" t="s">
        <v>22</v>
      </c>
      <c r="R13" s="72" t="s">
        <v>23</v>
      </c>
      <c r="S13" s="73" t="s">
        <v>151</v>
      </c>
      <c r="T13" s="70" t="s">
        <v>25</v>
      </c>
      <c r="U13" s="17" t="s">
        <v>26</v>
      </c>
      <c r="V13" s="17" t="s">
        <v>27</v>
      </c>
      <c r="W13" s="17">
        <v>1</v>
      </c>
      <c r="X13" s="17"/>
    </row>
    <row r="14" spans="1:30" ht="30" customHeight="1" x14ac:dyDescent="0.3">
      <c r="A14" s="127"/>
      <c r="B14" s="16">
        <v>4</v>
      </c>
      <c r="C14" s="17" t="s">
        <v>20</v>
      </c>
      <c r="D14" s="17"/>
      <c r="E14" s="17"/>
      <c r="F14" s="17"/>
      <c r="G14" s="17"/>
      <c r="H14" s="17" t="s">
        <v>226</v>
      </c>
      <c r="I14" s="17">
        <f t="shared" si="1"/>
        <v>31</v>
      </c>
      <c r="J14" s="17">
        <v>29</v>
      </c>
      <c r="K14" s="17">
        <v>2</v>
      </c>
      <c r="L14" s="17">
        <v>29</v>
      </c>
      <c r="M14" s="17">
        <f t="shared" si="2"/>
        <v>2</v>
      </c>
      <c r="N14" s="17">
        <v>2</v>
      </c>
      <c r="O14" s="17">
        <v>2</v>
      </c>
      <c r="P14" s="17" t="s">
        <v>21</v>
      </c>
      <c r="Q14" s="70" t="s">
        <v>22</v>
      </c>
      <c r="R14" s="72" t="s">
        <v>23</v>
      </c>
      <c r="S14" s="73" t="s">
        <v>151</v>
      </c>
      <c r="T14" s="70" t="s">
        <v>25</v>
      </c>
      <c r="U14" s="17" t="s">
        <v>26</v>
      </c>
      <c r="V14" s="17" t="s">
        <v>27</v>
      </c>
      <c r="W14" s="17">
        <v>0</v>
      </c>
      <c r="X14" s="17"/>
    </row>
    <row r="15" spans="1:30" ht="30.75" customHeight="1" x14ac:dyDescent="0.3">
      <c r="A15" s="127"/>
      <c r="B15" s="16">
        <v>5</v>
      </c>
      <c r="C15" s="17" t="s">
        <v>20</v>
      </c>
      <c r="D15" s="17"/>
      <c r="E15" s="17"/>
      <c r="F15" s="17"/>
      <c r="G15" s="17"/>
      <c r="H15" s="17" t="s">
        <v>227</v>
      </c>
      <c r="I15" s="17">
        <f t="shared" si="1"/>
        <v>15</v>
      </c>
      <c r="J15" s="17">
        <v>14</v>
      </c>
      <c r="K15" s="17">
        <v>1</v>
      </c>
      <c r="L15" s="17">
        <v>14</v>
      </c>
      <c r="M15" s="17">
        <f t="shared" si="2"/>
        <v>1</v>
      </c>
      <c r="N15" s="17">
        <v>1</v>
      </c>
      <c r="O15" s="17">
        <v>1</v>
      </c>
      <c r="P15" s="17" t="s">
        <v>21</v>
      </c>
      <c r="Q15" s="70" t="s">
        <v>22</v>
      </c>
      <c r="R15" s="72" t="s">
        <v>23</v>
      </c>
      <c r="S15" s="73" t="s">
        <v>151</v>
      </c>
      <c r="T15" s="70" t="s">
        <v>25</v>
      </c>
      <c r="U15" s="17" t="s">
        <v>26</v>
      </c>
      <c r="V15" s="17" t="s">
        <v>27</v>
      </c>
      <c r="W15" s="17">
        <f t="shared" ref="W15:W16" si="3">M15-N15</f>
        <v>0</v>
      </c>
      <c r="X15" s="17"/>
    </row>
    <row r="16" spans="1:30" ht="28" x14ac:dyDescent="0.3">
      <c r="A16" s="127"/>
      <c r="B16" s="16">
        <v>6</v>
      </c>
      <c r="C16" s="17" t="s">
        <v>20</v>
      </c>
      <c r="D16" s="17"/>
      <c r="E16" s="17"/>
      <c r="F16" s="17"/>
      <c r="G16" s="17"/>
      <c r="H16" s="17" t="s">
        <v>228</v>
      </c>
      <c r="I16" s="17">
        <f t="shared" si="1"/>
        <v>72</v>
      </c>
      <c r="J16" s="17">
        <v>66</v>
      </c>
      <c r="K16" s="17">
        <v>6</v>
      </c>
      <c r="L16" s="17">
        <v>66</v>
      </c>
      <c r="M16" s="17">
        <f t="shared" si="2"/>
        <v>6</v>
      </c>
      <c r="N16" s="17">
        <v>1</v>
      </c>
      <c r="O16" s="17">
        <v>1</v>
      </c>
      <c r="P16" s="17" t="s">
        <v>28</v>
      </c>
      <c r="Q16" s="70" t="s">
        <v>29</v>
      </c>
      <c r="R16" s="72" t="s">
        <v>30</v>
      </c>
      <c r="S16" s="70" t="s">
        <v>214</v>
      </c>
      <c r="T16" s="70" t="s">
        <v>31</v>
      </c>
      <c r="U16" s="17" t="s">
        <v>32</v>
      </c>
      <c r="V16" s="17" t="s">
        <v>33</v>
      </c>
      <c r="W16" s="17">
        <f t="shared" si="3"/>
        <v>5</v>
      </c>
      <c r="X16" s="17"/>
    </row>
    <row r="17" spans="1:31" ht="28.5" customHeight="1" x14ac:dyDescent="0.3">
      <c r="A17" s="127"/>
      <c r="B17" s="120">
        <v>7</v>
      </c>
      <c r="C17" s="17" t="s">
        <v>20</v>
      </c>
      <c r="D17" s="17"/>
      <c r="E17" s="17"/>
      <c r="F17" s="17"/>
      <c r="G17" s="17"/>
      <c r="H17" s="118" t="s">
        <v>229</v>
      </c>
      <c r="I17" s="114">
        <f t="shared" si="1"/>
        <v>46</v>
      </c>
      <c r="J17" s="114">
        <v>43</v>
      </c>
      <c r="K17" s="118">
        <v>3</v>
      </c>
      <c r="L17" s="118">
        <v>42</v>
      </c>
      <c r="M17" s="114">
        <f t="shared" ref="M17" si="4">I17-L17</f>
        <v>4</v>
      </c>
      <c r="N17" s="114">
        <v>2</v>
      </c>
      <c r="O17" s="17">
        <v>1</v>
      </c>
      <c r="P17" s="17" t="s">
        <v>28</v>
      </c>
      <c r="Q17" s="70" t="s">
        <v>29</v>
      </c>
      <c r="R17" s="72" t="s">
        <v>30</v>
      </c>
      <c r="S17" s="85" t="s">
        <v>156</v>
      </c>
      <c r="T17" s="70" t="s">
        <v>31</v>
      </c>
      <c r="U17" s="17" t="s">
        <v>32</v>
      </c>
      <c r="V17" s="17" t="s">
        <v>33</v>
      </c>
      <c r="W17" s="114">
        <v>2</v>
      </c>
      <c r="X17" s="114"/>
      <c r="Z17" s="4" t="s">
        <v>82</v>
      </c>
    </row>
    <row r="18" spans="1:31" ht="31.5" customHeight="1" x14ac:dyDescent="0.3">
      <c r="A18" s="127"/>
      <c r="B18" s="121"/>
      <c r="C18" s="17" t="s">
        <v>20</v>
      </c>
      <c r="D18" s="17"/>
      <c r="E18" s="17"/>
      <c r="F18" s="17"/>
      <c r="G18" s="17"/>
      <c r="H18" s="118"/>
      <c r="I18" s="122"/>
      <c r="J18" s="115"/>
      <c r="K18" s="114"/>
      <c r="L18" s="114"/>
      <c r="M18" s="122"/>
      <c r="N18" s="122"/>
      <c r="O18" s="17">
        <v>1</v>
      </c>
      <c r="P18" s="17" t="s">
        <v>28</v>
      </c>
      <c r="Q18" s="70" t="s">
        <v>59</v>
      </c>
      <c r="R18" s="72" t="s">
        <v>30</v>
      </c>
      <c r="S18" s="85" t="s">
        <v>215</v>
      </c>
      <c r="T18" s="70" t="s">
        <v>31</v>
      </c>
      <c r="U18" s="17" t="s">
        <v>32</v>
      </c>
      <c r="V18" s="17" t="s">
        <v>33</v>
      </c>
      <c r="W18" s="115"/>
      <c r="X18" s="115"/>
    </row>
    <row r="19" spans="1:31" s="30" customFormat="1" ht="28" x14ac:dyDescent="0.3">
      <c r="A19" s="127"/>
      <c r="B19" s="16">
        <v>8</v>
      </c>
      <c r="C19" s="17" t="s">
        <v>20</v>
      </c>
      <c r="D19" s="17"/>
      <c r="E19" s="17"/>
      <c r="F19" s="17"/>
      <c r="G19" s="17"/>
      <c r="H19" s="19" t="s">
        <v>230</v>
      </c>
      <c r="I19" s="17">
        <v>21</v>
      </c>
      <c r="J19" s="19"/>
      <c r="K19" s="17">
        <v>2</v>
      </c>
      <c r="L19" s="17">
        <v>20</v>
      </c>
      <c r="M19" s="17">
        <v>1</v>
      </c>
      <c r="N19" s="17">
        <v>1</v>
      </c>
      <c r="O19" s="17">
        <v>1</v>
      </c>
      <c r="P19" s="17" t="s">
        <v>28</v>
      </c>
      <c r="Q19" s="70" t="s">
        <v>38</v>
      </c>
      <c r="R19" s="72" t="s">
        <v>30</v>
      </c>
      <c r="S19" s="70" t="s">
        <v>222</v>
      </c>
      <c r="T19" s="70" t="s">
        <v>31</v>
      </c>
      <c r="U19" s="17" t="s">
        <v>32</v>
      </c>
      <c r="V19" s="17" t="s">
        <v>33</v>
      </c>
      <c r="W19" s="19">
        <v>0</v>
      </c>
      <c r="X19" s="25"/>
      <c r="Y19" s="4"/>
      <c r="Z19" s="4"/>
      <c r="AA19" s="4"/>
      <c r="AB19" s="4"/>
      <c r="AC19" s="4"/>
      <c r="AD19" s="4"/>
    </row>
    <row r="20" spans="1:31" s="11" customFormat="1" ht="28" x14ac:dyDescent="0.3">
      <c r="A20" s="37">
        <v>2</v>
      </c>
      <c r="B20" s="38" t="s">
        <v>166</v>
      </c>
      <c r="C20" s="37"/>
      <c r="D20" s="37"/>
      <c r="E20" s="37"/>
      <c r="F20" s="37"/>
      <c r="G20" s="37"/>
      <c r="H20" s="38"/>
      <c r="I20" s="42">
        <f>SUM(I21:I25)</f>
        <v>126</v>
      </c>
      <c r="J20" s="18">
        <f>SUM(J21:J25)</f>
        <v>121</v>
      </c>
      <c r="K20" s="42"/>
      <c r="L20" s="42">
        <f t="shared" ref="L20:R20" si="5">SUM(L21:L25)</f>
        <v>121</v>
      </c>
      <c r="M20" s="42">
        <f t="shared" si="5"/>
        <v>5</v>
      </c>
      <c r="N20" s="42">
        <f t="shared" si="5"/>
        <v>5</v>
      </c>
      <c r="O20" s="18">
        <f t="shared" si="5"/>
        <v>5</v>
      </c>
      <c r="P20" s="17">
        <f t="shared" si="5"/>
        <v>0</v>
      </c>
      <c r="Q20" s="70">
        <f t="shared" si="5"/>
        <v>0</v>
      </c>
      <c r="R20" s="83">
        <f t="shared" si="5"/>
        <v>0</v>
      </c>
      <c r="S20" s="84"/>
      <c r="T20" s="83">
        <f>SUM(T21:T25)</f>
        <v>0</v>
      </c>
      <c r="U20" s="18">
        <f>SUM(U21:U25)</f>
        <v>0</v>
      </c>
      <c r="V20" s="18">
        <f>SUM(V21:V25)</f>
        <v>0</v>
      </c>
      <c r="W20" s="18">
        <f>SUM(W21:W25)</f>
        <v>0</v>
      </c>
      <c r="X20" s="18"/>
      <c r="Y20" s="3"/>
      <c r="Z20" s="3"/>
      <c r="AA20" s="3"/>
      <c r="AB20" s="3"/>
      <c r="AC20" s="3"/>
      <c r="AD20" s="3"/>
    </row>
    <row r="21" spans="1:31" s="5" customFormat="1" ht="29.25" customHeight="1" x14ac:dyDescent="0.3">
      <c r="A21" s="120"/>
      <c r="B21" s="16">
        <v>1</v>
      </c>
      <c r="C21" s="17" t="s">
        <v>37</v>
      </c>
      <c r="D21" s="17">
        <f>SUM(I21:I25)</f>
        <v>126</v>
      </c>
      <c r="E21" s="17">
        <f>SUM(L21:L25)</f>
        <v>121</v>
      </c>
      <c r="F21" s="17">
        <f>SUM(N21:N25)</f>
        <v>5</v>
      </c>
      <c r="G21" s="17">
        <f>D21-E21-F21</f>
        <v>0</v>
      </c>
      <c r="H21" s="17" t="s">
        <v>231</v>
      </c>
      <c r="I21" s="17">
        <f t="shared" ref="I21:I23" si="6">J21+K21</f>
        <v>23</v>
      </c>
      <c r="J21" s="17">
        <v>22</v>
      </c>
      <c r="K21" s="17">
        <v>1</v>
      </c>
      <c r="L21" s="17">
        <v>22</v>
      </c>
      <c r="M21" s="17">
        <v>1</v>
      </c>
      <c r="N21" s="17">
        <v>1</v>
      </c>
      <c r="O21" s="17">
        <v>1</v>
      </c>
      <c r="P21" s="17" t="s">
        <v>21</v>
      </c>
      <c r="Q21" s="70" t="s">
        <v>22</v>
      </c>
      <c r="R21" s="72" t="s">
        <v>23</v>
      </c>
      <c r="S21" s="73" t="s">
        <v>151</v>
      </c>
      <c r="T21" s="70" t="s">
        <v>25</v>
      </c>
      <c r="U21" s="17" t="s">
        <v>26</v>
      </c>
      <c r="V21" s="17" t="s">
        <v>27</v>
      </c>
      <c r="W21" s="17">
        <f t="shared" ref="W21:W25" si="7">M21-N21</f>
        <v>0</v>
      </c>
      <c r="X21" s="17"/>
      <c r="Y21" s="4"/>
      <c r="Z21" s="4"/>
      <c r="AA21" s="4"/>
      <c r="AB21" s="4"/>
      <c r="AC21" s="4"/>
      <c r="AD21" s="4"/>
    </row>
    <row r="22" spans="1:31" s="5" customFormat="1" ht="30" customHeight="1" x14ac:dyDescent="0.3">
      <c r="A22" s="127"/>
      <c r="B22" s="16">
        <v>2</v>
      </c>
      <c r="C22" s="17" t="s">
        <v>37</v>
      </c>
      <c r="D22" s="17"/>
      <c r="E22" s="17"/>
      <c r="F22" s="17"/>
      <c r="G22" s="17"/>
      <c r="H22" s="17" t="s">
        <v>232</v>
      </c>
      <c r="I22" s="17">
        <f t="shared" si="6"/>
        <v>25</v>
      </c>
      <c r="J22" s="17">
        <v>24</v>
      </c>
      <c r="K22" s="17">
        <v>1</v>
      </c>
      <c r="L22" s="17">
        <v>24</v>
      </c>
      <c r="M22" s="17">
        <v>1</v>
      </c>
      <c r="N22" s="17">
        <v>1</v>
      </c>
      <c r="O22" s="17">
        <v>1</v>
      </c>
      <c r="P22" s="17" t="s">
        <v>21</v>
      </c>
      <c r="Q22" s="70" t="s">
        <v>22</v>
      </c>
      <c r="R22" s="72" t="s">
        <v>23</v>
      </c>
      <c r="S22" s="73" t="s">
        <v>151</v>
      </c>
      <c r="T22" s="70" t="s">
        <v>25</v>
      </c>
      <c r="U22" s="17" t="s">
        <v>26</v>
      </c>
      <c r="V22" s="17" t="s">
        <v>27</v>
      </c>
      <c r="W22" s="17">
        <f t="shared" si="7"/>
        <v>0</v>
      </c>
      <c r="X22" s="17"/>
      <c r="Y22" s="4"/>
      <c r="Z22" s="4"/>
      <c r="AA22" s="4"/>
      <c r="AB22" s="4"/>
      <c r="AC22" s="4"/>
      <c r="AD22" s="4"/>
    </row>
    <row r="23" spans="1:31" s="5" customFormat="1" ht="34.5" customHeight="1" x14ac:dyDescent="0.3">
      <c r="A23" s="127"/>
      <c r="B23" s="16">
        <v>3</v>
      </c>
      <c r="C23" s="17" t="s">
        <v>37</v>
      </c>
      <c r="D23" s="17"/>
      <c r="E23" s="17"/>
      <c r="F23" s="17"/>
      <c r="G23" s="17"/>
      <c r="H23" s="17" t="s">
        <v>233</v>
      </c>
      <c r="I23" s="17">
        <f t="shared" si="6"/>
        <v>25</v>
      </c>
      <c r="J23" s="17">
        <v>24</v>
      </c>
      <c r="K23" s="17">
        <v>1</v>
      </c>
      <c r="L23" s="17">
        <v>24</v>
      </c>
      <c r="M23" s="17">
        <v>1</v>
      </c>
      <c r="N23" s="17">
        <v>1</v>
      </c>
      <c r="O23" s="17">
        <v>1</v>
      </c>
      <c r="P23" s="17" t="s">
        <v>21</v>
      </c>
      <c r="Q23" s="70" t="s">
        <v>22</v>
      </c>
      <c r="R23" s="72" t="s">
        <v>23</v>
      </c>
      <c r="S23" s="73" t="s">
        <v>151</v>
      </c>
      <c r="T23" s="70" t="s">
        <v>25</v>
      </c>
      <c r="U23" s="17" t="s">
        <v>26</v>
      </c>
      <c r="V23" s="17" t="s">
        <v>27</v>
      </c>
      <c r="W23" s="17">
        <f t="shared" si="7"/>
        <v>0</v>
      </c>
      <c r="X23" s="17"/>
      <c r="Y23" s="4"/>
      <c r="Z23" s="4"/>
      <c r="AA23" s="4"/>
      <c r="AB23" s="4"/>
      <c r="AC23" s="4"/>
      <c r="AD23" s="4"/>
    </row>
    <row r="24" spans="1:31" s="5" customFormat="1" ht="56" x14ac:dyDescent="0.3">
      <c r="A24" s="127"/>
      <c r="B24" s="16">
        <v>4</v>
      </c>
      <c r="C24" s="17" t="s">
        <v>37</v>
      </c>
      <c r="D24" s="17"/>
      <c r="E24" s="17"/>
      <c r="F24" s="17"/>
      <c r="G24" s="17"/>
      <c r="H24" s="17" t="s">
        <v>234</v>
      </c>
      <c r="I24" s="17">
        <f t="shared" si="1"/>
        <v>28</v>
      </c>
      <c r="J24" s="17">
        <v>27</v>
      </c>
      <c r="K24" s="17">
        <v>1</v>
      </c>
      <c r="L24" s="17">
        <v>27</v>
      </c>
      <c r="M24" s="17">
        <v>1</v>
      </c>
      <c r="N24" s="17">
        <v>1</v>
      </c>
      <c r="O24" s="17">
        <v>1</v>
      </c>
      <c r="P24" s="17" t="s">
        <v>28</v>
      </c>
      <c r="Q24" s="70" t="s">
        <v>38</v>
      </c>
      <c r="R24" s="72" t="s">
        <v>30</v>
      </c>
      <c r="S24" s="86" t="s">
        <v>161</v>
      </c>
      <c r="T24" s="70" t="s">
        <v>31</v>
      </c>
      <c r="U24" s="17" t="s">
        <v>32</v>
      </c>
      <c r="V24" s="17" t="s">
        <v>33</v>
      </c>
      <c r="W24" s="17">
        <f t="shared" si="7"/>
        <v>0</v>
      </c>
      <c r="X24" s="17"/>
      <c r="Y24" s="4"/>
      <c r="Z24" s="4"/>
      <c r="AA24" s="4"/>
      <c r="AB24" s="4"/>
      <c r="AC24" s="4"/>
      <c r="AD24" s="4"/>
    </row>
    <row r="25" spans="1:31" s="5" customFormat="1" ht="70" x14ac:dyDescent="0.3">
      <c r="A25" s="121"/>
      <c r="B25" s="16">
        <v>5</v>
      </c>
      <c r="C25" s="17" t="s">
        <v>37</v>
      </c>
      <c r="D25" s="17"/>
      <c r="E25" s="17"/>
      <c r="F25" s="17"/>
      <c r="G25" s="17"/>
      <c r="H25" s="17" t="s">
        <v>235</v>
      </c>
      <c r="I25" s="17">
        <f t="shared" si="1"/>
        <v>25</v>
      </c>
      <c r="J25" s="17">
        <v>24</v>
      </c>
      <c r="K25" s="17">
        <v>1</v>
      </c>
      <c r="L25" s="17">
        <v>24</v>
      </c>
      <c r="M25" s="17">
        <v>1</v>
      </c>
      <c r="N25" s="17">
        <v>1</v>
      </c>
      <c r="O25" s="17">
        <v>1</v>
      </c>
      <c r="P25" s="17" t="s">
        <v>28</v>
      </c>
      <c r="Q25" s="70" t="s">
        <v>39</v>
      </c>
      <c r="R25" s="72" t="s">
        <v>30</v>
      </c>
      <c r="S25" s="86" t="s">
        <v>160</v>
      </c>
      <c r="T25" s="70" t="s">
        <v>31</v>
      </c>
      <c r="U25" s="17" t="s">
        <v>32</v>
      </c>
      <c r="V25" s="17" t="s">
        <v>33</v>
      </c>
      <c r="W25" s="17">
        <f t="shared" si="7"/>
        <v>0</v>
      </c>
      <c r="X25" s="17"/>
      <c r="Y25" s="4"/>
      <c r="Z25" s="4"/>
      <c r="AA25" s="4"/>
      <c r="AB25" s="4"/>
      <c r="AC25" s="4"/>
      <c r="AD25" s="4"/>
    </row>
    <row r="26" spans="1:31" s="12" customFormat="1" ht="28" x14ac:dyDescent="0.3">
      <c r="A26" s="38">
        <v>3</v>
      </c>
      <c r="B26" s="38" t="s">
        <v>167</v>
      </c>
      <c r="C26" s="38"/>
      <c r="D26" s="38"/>
      <c r="E26" s="38"/>
      <c r="F26" s="38"/>
      <c r="G26" s="38"/>
      <c r="H26" s="38"/>
      <c r="I26" s="18">
        <f t="shared" ref="I26:R26" si="8">SUM(I27:I32)</f>
        <v>76</v>
      </c>
      <c r="J26" s="18">
        <f t="shared" si="8"/>
        <v>18</v>
      </c>
      <c r="K26" s="18">
        <f t="shared" si="8"/>
        <v>1</v>
      </c>
      <c r="L26" s="18">
        <f t="shared" si="8"/>
        <v>70</v>
      </c>
      <c r="M26" s="18">
        <f t="shared" si="8"/>
        <v>6</v>
      </c>
      <c r="N26" s="18">
        <f t="shared" si="8"/>
        <v>6</v>
      </c>
      <c r="O26" s="18">
        <f t="shared" si="8"/>
        <v>6</v>
      </c>
      <c r="P26" s="17">
        <f t="shared" si="8"/>
        <v>0</v>
      </c>
      <c r="Q26" s="70">
        <f t="shared" si="8"/>
        <v>0</v>
      </c>
      <c r="R26" s="83">
        <f t="shared" si="8"/>
        <v>0</v>
      </c>
      <c r="S26" s="84"/>
      <c r="T26" s="83">
        <f>SUM(T27:T32)</f>
        <v>0</v>
      </c>
      <c r="U26" s="18">
        <f>SUM(U27:U32)</f>
        <v>0</v>
      </c>
      <c r="V26" s="18">
        <f>SUM(V27:V32)</f>
        <v>0</v>
      </c>
      <c r="W26" s="18">
        <f>SUM(W27:W32)</f>
        <v>0</v>
      </c>
      <c r="X26" s="18"/>
      <c r="Y26" s="3"/>
      <c r="Z26" s="3"/>
      <c r="AA26" s="3"/>
      <c r="AB26" s="3"/>
      <c r="AC26" s="3"/>
      <c r="AD26" s="3"/>
    </row>
    <row r="27" spans="1:31" s="6" customFormat="1" ht="32.25" customHeight="1" x14ac:dyDescent="0.3">
      <c r="A27" s="127"/>
      <c r="B27" s="16">
        <v>1</v>
      </c>
      <c r="C27" s="17" t="s">
        <v>41</v>
      </c>
      <c r="D27" s="17"/>
      <c r="E27" s="17"/>
      <c r="F27" s="17"/>
      <c r="G27" s="17"/>
      <c r="H27" s="17" t="s">
        <v>236</v>
      </c>
      <c r="I27" s="17">
        <f t="shared" ref="I27" si="9">J27+K27</f>
        <v>18</v>
      </c>
      <c r="J27" s="17">
        <v>18</v>
      </c>
      <c r="K27" s="17">
        <v>0</v>
      </c>
      <c r="L27" s="17">
        <v>17</v>
      </c>
      <c r="M27" s="17">
        <v>1</v>
      </c>
      <c r="N27" s="17">
        <v>1</v>
      </c>
      <c r="O27" s="17">
        <v>1</v>
      </c>
      <c r="P27" s="17" t="s">
        <v>21</v>
      </c>
      <c r="Q27" s="70" t="s">
        <v>22</v>
      </c>
      <c r="R27" s="72" t="s">
        <v>23</v>
      </c>
      <c r="S27" s="73" t="s">
        <v>152</v>
      </c>
      <c r="T27" s="70" t="s">
        <v>42</v>
      </c>
      <c r="U27" s="17" t="s">
        <v>26</v>
      </c>
      <c r="V27" s="17" t="s">
        <v>27</v>
      </c>
      <c r="W27" s="17">
        <f t="shared" ref="W27" si="10">M27-N27</f>
        <v>0</v>
      </c>
      <c r="X27" s="25"/>
      <c r="Y27" s="4"/>
      <c r="Z27" s="4"/>
      <c r="AA27" s="4"/>
      <c r="AB27" s="4"/>
      <c r="AC27" s="4"/>
      <c r="AD27" s="4"/>
      <c r="AE27" s="4"/>
    </row>
    <row r="28" spans="1:31" s="6" customFormat="1" ht="72" customHeight="1" x14ac:dyDescent="0.3">
      <c r="A28" s="127"/>
      <c r="B28" s="123">
        <v>2</v>
      </c>
      <c r="C28" s="17"/>
      <c r="D28" s="17"/>
      <c r="E28" s="17"/>
      <c r="F28" s="17"/>
      <c r="G28" s="17"/>
      <c r="H28" s="114" t="s">
        <v>237</v>
      </c>
      <c r="I28" s="114">
        <v>22</v>
      </c>
      <c r="J28" s="39"/>
      <c r="K28" s="114">
        <v>0</v>
      </c>
      <c r="L28" s="114">
        <v>20</v>
      </c>
      <c r="M28" s="114">
        <v>2</v>
      </c>
      <c r="N28" s="114">
        <v>2</v>
      </c>
      <c r="O28" s="17">
        <v>1</v>
      </c>
      <c r="P28" s="17" t="s">
        <v>28</v>
      </c>
      <c r="Q28" s="70" t="s">
        <v>38</v>
      </c>
      <c r="R28" s="72" t="s">
        <v>30</v>
      </c>
      <c r="S28" s="85" t="s">
        <v>161</v>
      </c>
      <c r="T28" s="70" t="s">
        <v>31</v>
      </c>
      <c r="U28" s="17" t="s">
        <v>32</v>
      </c>
      <c r="V28" s="17" t="s">
        <v>33</v>
      </c>
      <c r="W28" s="114">
        <v>0</v>
      </c>
      <c r="X28" s="17"/>
      <c r="Y28" s="4"/>
      <c r="Z28" s="4"/>
      <c r="AA28" s="4"/>
      <c r="AB28" s="4"/>
      <c r="AC28" s="4"/>
      <c r="AD28" s="4"/>
      <c r="AE28" s="4"/>
    </row>
    <row r="29" spans="1:31" s="6" customFormat="1" ht="84" x14ac:dyDescent="0.3">
      <c r="A29" s="127"/>
      <c r="B29" s="123"/>
      <c r="C29" s="17"/>
      <c r="D29" s="17"/>
      <c r="E29" s="17"/>
      <c r="F29" s="17"/>
      <c r="G29" s="17"/>
      <c r="H29" s="115"/>
      <c r="I29" s="115"/>
      <c r="J29" s="39"/>
      <c r="K29" s="115"/>
      <c r="L29" s="115"/>
      <c r="M29" s="115"/>
      <c r="N29" s="115"/>
      <c r="O29" s="17">
        <v>1</v>
      </c>
      <c r="P29" s="17" t="s">
        <v>28</v>
      </c>
      <c r="Q29" s="70" t="s">
        <v>88</v>
      </c>
      <c r="R29" s="72" t="s">
        <v>30</v>
      </c>
      <c r="S29" s="73" t="s">
        <v>89</v>
      </c>
      <c r="T29" s="74" t="s">
        <v>90</v>
      </c>
      <c r="U29" s="47" t="s">
        <v>91</v>
      </c>
      <c r="V29" s="17" t="s">
        <v>92</v>
      </c>
      <c r="W29" s="115"/>
      <c r="X29" s="17"/>
      <c r="Y29" s="4"/>
      <c r="Z29" s="4"/>
      <c r="AA29" s="4"/>
      <c r="AB29" s="4"/>
      <c r="AC29" s="4"/>
      <c r="AD29" s="4"/>
      <c r="AE29" s="4"/>
    </row>
    <row r="30" spans="1:31" s="6" customFormat="1" ht="56" x14ac:dyDescent="0.3">
      <c r="A30" s="127"/>
      <c r="B30" s="123">
        <v>3</v>
      </c>
      <c r="C30" s="17" t="s">
        <v>41</v>
      </c>
      <c r="D30" s="17"/>
      <c r="E30" s="17"/>
      <c r="F30" s="17"/>
      <c r="G30" s="17"/>
      <c r="H30" s="118" t="s">
        <v>238</v>
      </c>
      <c r="I30" s="114">
        <v>36</v>
      </c>
      <c r="J30" s="122"/>
      <c r="K30" s="118">
        <v>1</v>
      </c>
      <c r="L30" s="118">
        <v>33</v>
      </c>
      <c r="M30" s="118">
        <v>3</v>
      </c>
      <c r="N30" s="114">
        <v>3</v>
      </c>
      <c r="O30" s="17">
        <v>1</v>
      </c>
      <c r="P30" s="17" t="s">
        <v>28</v>
      </c>
      <c r="Q30" s="70" t="s">
        <v>29</v>
      </c>
      <c r="R30" s="72" t="s">
        <v>30</v>
      </c>
      <c r="S30" s="85" t="s">
        <v>156</v>
      </c>
      <c r="T30" s="70" t="s">
        <v>31</v>
      </c>
      <c r="U30" s="17" t="s">
        <v>32</v>
      </c>
      <c r="V30" s="17" t="s">
        <v>33</v>
      </c>
      <c r="W30" s="114">
        <v>0</v>
      </c>
      <c r="X30" s="116"/>
      <c r="Y30" s="4"/>
      <c r="Z30" s="4"/>
      <c r="AA30" s="4"/>
      <c r="AB30" s="4"/>
      <c r="AC30" s="4"/>
      <c r="AD30" s="4"/>
      <c r="AE30" s="4"/>
    </row>
    <row r="31" spans="1:31" s="6" customFormat="1" ht="56" x14ac:dyDescent="0.3">
      <c r="A31" s="127"/>
      <c r="B31" s="123"/>
      <c r="C31" s="17" t="s">
        <v>41</v>
      </c>
      <c r="D31" s="17"/>
      <c r="E31" s="17"/>
      <c r="F31" s="17"/>
      <c r="G31" s="17"/>
      <c r="H31" s="118"/>
      <c r="I31" s="122"/>
      <c r="J31" s="122"/>
      <c r="K31" s="118"/>
      <c r="L31" s="118"/>
      <c r="M31" s="118"/>
      <c r="N31" s="122"/>
      <c r="O31" s="17">
        <v>1</v>
      </c>
      <c r="P31" s="17" t="s">
        <v>28</v>
      </c>
      <c r="Q31" s="70" t="s">
        <v>43</v>
      </c>
      <c r="R31" s="72" t="s">
        <v>30</v>
      </c>
      <c r="S31" s="85" t="s">
        <v>159</v>
      </c>
      <c r="T31" s="70" t="s">
        <v>31</v>
      </c>
      <c r="U31" s="17" t="s">
        <v>32</v>
      </c>
      <c r="V31" s="17" t="s">
        <v>33</v>
      </c>
      <c r="W31" s="122"/>
      <c r="X31" s="124"/>
      <c r="Y31" s="4"/>
      <c r="Z31" s="4"/>
      <c r="AA31" s="4"/>
      <c r="AB31" s="4"/>
      <c r="AC31" s="4"/>
      <c r="AD31" s="4"/>
      <c r="AE31" s="4"/>
    </row>
    <row r="32" spans="1:31" s="6" customFormat="1" ht="98" x14ac:dyDescent="0.3">
      <c r="A32" s="127"/>
      <c r="B32" s="123"/>
      <c r="C32" s="17" t="s">
        <v>41</v>
      </c>
      <c r="D32" s="17"/>
      <c r="E32" s="17"/>
      <c r="F32" s="17"/>
      <c r="G32" s="17"/>
      <c r="H32" s="118"/>
      <c r="I32" s="115"/>
      <c r="J32" s="115"/>
      <c r="K32" s="118"/>
      <c r="L32" s="118"/>
      <c r="M32" s="118"/>
      <c r="N32" s="115"/>
      <c r="O32" s="17">
        <v>1</v>
      </c>
      <c r="P32" s="17" t="s">
        <v>28</v>
      </c>
      <c r="Q32" s="70" t="s">
        <v>44</v>
      </c>
      <c r="R32" s="72" t="s">
        <v>45</v>
      </c>
      <c r="S32" s="73" t="s">
        <v>164</v>
      </c>
      <c r="T32" s="70" t="s">
        <v>46</v>
      </c>
      <c r="U32" s="40" t="s">
        <v>47</v>
      </c>
      <c r="V32" s="17" t="s">
        <v>48</v>
      </c>
      <c r="W32" s="115"/>
      <c r="X32" s="117"/>
      <c r="Y32" s="4"/>
      <c r="Z32" s="4"/>
      <c r="AA32" s="4"/>
      <c r="AB32" s="4"/>
      <c r="AC32" s="4"/>
      <c r="AD32" s="4"/>
      <c r="AE32" s="4"/>
    </row>
    <row r="33" spans="1:31" s="13" customFormat="1" ht="22.5" customHeight="1" x14ac:dyDescent="0.3">
      <c r="A33" s="38">
        <v>4</v>
      </c>
      <c r="B33" s="18" t="s">
        <v>168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70"/>
      <c r="R33" s="83"/>
      <c r="S33" s="84"/>
      <c r="T33" s="83"/>
      <c r="U33" s="18"/>
      <c r="V33" s="18"/>
      <c r="W33" s="18" t="e">
        <f>SUM(#REF!)</f>
        <v>#REF!</v>
      </c>
      <c r="X33" s="18"/>
      <c r="Y33" s="3"/>
      <c r="Z33" s="3"/>
      <c r="AA33" s="3"/>
      <c r="AB33" s="3"/>
      <c r="AC33" s="3"/>
      <c r="AD33" s="3"/>
      <c r="AE33" s="11"/>
    </row>
    <row r="34" spans="1:31" s="7" customFormat="1" x14ac:dyDescent="0.3">
      <c r="A34" s="38">
        <v>5</v>
      </c>
      <c r="B34" s="38" t="s">
        <v>49</v>
      </c>
      <c r="C34" s="37"/>
      <c r="D34" s="37"/>
      <c r="E34" s="37"/>
      <c r="F34" s="37"/>
      <c r="G34" s="37"/>
      <c r="H34" s="38"/>
      <c r="I34" s="18">
        <f t="shared" ref="I34:R34" si="11">SUM(I35:I49)</f>
        <v>158</v>
      </c>
      <c r="J34" s="18">
        <f t="shared" si="11"/>
        <v>152</v>
      </c>
      <c r="K34" s="18">
        <f t="shared" si="11"/>
        <v>6</v>
      </c>
      <c r="L34" s="18">
        <f t="shared" si="11"/>
        <v>141</v>
      </c>
      <c r="M34" s="18">
        <f t="shared" si="11"/>
        <v>17</v>
      </c>
      <c r="N34" s="18">
        <f t="shared" si="11"/>
        <v>16</v>
      </c>
      <c r="O34" s="18">
        <f t="shared" si="11"/>
        <v>16</v>
      </c>
      <c r="P34" s="17">
        <f t="shared" si="11"/>
        <v>0</v>
      </c>
      <c r="Q34" s="70">
        <f t="shared" si="11"/>
        <v>0</v>
      </c>
      <c r="R34" s="83">
        <f t="shared" si="11"/>
        <v>0</v>
      </c>
      <c r="S34" s="84"/>
      <c r="T34" s="83">
        <f>SUM(T35:T49)</f>
        <v>0</v>
      </c>
      <c r="U34" s="18">
        <f>SUM(U35:U49)</f>
        <v>0</v>
      </c>
      <c r="V34" s="18">
        <f>SUM(V35:V49)</f>
        <v>0</v>
      </c>
      <c r="W34" s="18">
        <f>SUM(W35:W49)</f>
        <v>1</v>
      </c>
      <c r="X34" s="17"/>
      <c r="Y34" s="4"/>
      <c r="Z34" s="4"/>
      <c r="AA34" s="4"/>
      <c r="AB34" s="4"/>
      <c r="AC34" s="4"/>
      <c r="AD34" s="4"/>
    </row>
    <row r="35" spans="1:31" ht="65.25" customHeight="1" x14ac:dyDescent="0.3">
      <c r="A35" s="120"/>
      <c r="B35" s="120">
        <v>1</v>
      </c>
      <c r="C35" s="17" t="s">
        <v>49</v>
      </c>
      <c r="D35" s="17">
        <f>SUM(I35:I49)</f>
        <v>158</v>
      </c>
      <c r="E35" s="17">
        <f>SUM(L35:L49)</f>
        <v>141</v>
      </c>
      <c r="F35" s="17">
        <f>SUM(N35:N49)</f>
        <v>16</v>
      </c>
      <c r="G35" s="17">
        <f>D35-E35-F35</f>
        <v>1</v>
      </c>
      <c r="H35" s="118" t="s">
        <v>476</v>
      </c>
      <c r="I35" s="114">
        <f>J35+K35</f>
        <v>30</v>
      </c>
      <c r="J35" s="114">
        <v>29</v>
      </c>
      <c r="K35" s="118">
        <v>1</v>
      </c>
      <c r="L35" s="118">
        <v>28</v>
      </c>
      <c r="M35" s="118">
        <v>2</v>
      </c>
      <c r="N35" s="118">
        <v>2</v>
      </c>
      <c r="O35" s="17">
        <v>1</v>
      </c>
      <c r="P35" s="16" t="s">
        <v>50</v>
      </c>
      <c r="Q35" s="70" t="s">
        <v>51</v>
      </c>
      <c r="R35" s="72" t="s">
        <v>30</v>
      </c>
      <c r="S35" s="85" t="s">
        <v>155</v>
      </c>
      <c r="T35" s="70" t="s">
        <v>53</v>
      </c>
      <c r="U35" s="17" t="s">
        <v>54</v>
      </c>
      <c r="V35" s="17" t="s">
        <v>55</v>
      </c>
      <c r="W35" s="17">
        <f>M35-N35</f>
        <v>0</v>
      </c>
      <c r="X35" s="17"/>
    </row>
    <row r="36" spans="1:31" ht="69" customHeight="1" x14ac:dyDescent="0.3">
      <c r="A36" s="127"/>
      <c r="B36" s="121"/>
      <c r="C36" s="17" t="s">
        <v>49</v>
      </c>
      <c r="D36" s="17"/>
      <c r="E36" s="17"/>
      <c r="F36" s="17"/>
      <c r="G36" s="17"/>
      <c r="H36" s="118"/>
      <c r="I36" s="115"/>
      <c r="J36" s="115"/>
      <c r="K36" s="118"/>
      <c r="L36" s="118"/>
      <c r="M36" s="118"/>
      <c r="N36" s="118"/>
      <c r="O36" s="17">
        <v>1</v>
      </c>
      <c r="P36" s="16" t="s">
        <v>50</v>
      </c>
      <c r="Q36" s="70" t="s">
        <v>56</v>
      </c>
      <c r="R36" s="72" t="s">
        <v>30</v>
      </c>
      <c r="S36" s="85" t="s">
        <v>216</v>
      </c>
      <c r="T36" s="70" t="s">
        <v>53</v>
      </c>
      <c r="U36" s="17" t="s">
        <v>54</v>
      </c>
      <c r="V36" s="17" t="s">
        <v>55</v>
      </c>
      <c r="W36" s="17">
        <f>M36-N36</f>
        <v>0</v>
      </c>
      <c r="X36" s="17"/>
    </row>
    <row r="37" spans="1:31" ht="28" x14ac:dyDescent="0.3">
      <c r="A37" s="127"/>
      <c r="B37" s="120">
        <v>2</v>
      </c>
      <c r="C37" s="17" t="s">
        <v>49</v>
      </c>
      <c r="D37" s="17"/>
      <c r="E37" s="17"/>
      <c r="F37" s="17"/>
      <c r="G37" s="17"/>
      <c r="H37" s="114" t="s">
        <v>477</v>
      </c>
      <c r="I37" s="114">
        <f>J37+K37</f>
        <v>32</v>
      </c>
      <c r="J37" s="114">
        <v>31</v>
      </c>
      <c r="K37" s="114">
        <v>1</v>
      </c>
      <c r="L37" s="114">
        <v>27</v>
      </c>
      <c r="M37" s="114">
        <v>5</v>
      </c>
      <c r="N37" s="114">
        <v>4</v>
      </c>
      <c r="O37" s="17">
        <v>2</v>
      </c>
      <c r="P37" s="16" t="s">
        <v>50</v>
      </c>
      <c r="Q37" s="70" t="s">
        <v>213</v>
      </c>
      <c r="R37" s="72" t="s">
        <v>30</v>
      </c>
      <c r="S37" s="73" t="s">
        <v>153</v>
      </c>
      <c r="T37" s="70" t="s">
        <v>53</v>
      </c>
      <c r="U37" s="17" t="s">
        <v>54</v>
      </c>
      <c r="V37" s="17" t="s">
        <v>55</v>
      </c>
      <c r="W37" s="114">
        <v>1</v>
      </c>
      <c r="X37" s="116"/>
    </row>
    <row r="38" spans="1:31" ht="56" x14ac:dyDescent="0.3">
      <c r="A38" s="127"/>
      <c r="B38" s="127"/>
      <c r="C38" s="17"/>
      <c r="D38" s="17"/>
      <c r="E38" s="17"/>
      <c r="F38" s="17"/>
      <c r="G38" s="17"/>
      <c r="H38" s="122"/>
      <c r="I38" s="122"/>
      <c r="J38" s="122"/>
      <c r="K38" s="122"/>
      <c r="L38" s="122"/>
      <c r="M38" s="122"/>
      <c r="N38" s="122"/>
      <c r="O38" s="17">
        <v>1</v>
      </c>
      <c r="P38" s="16" t="s">
        <v>50</v>
      </c>
      <c r="Q38" s="70" t="s">
        <v>51</v>
      </c>
      <c r="R38" s="72" t="s">
        <v>30</v>
      </c>
      <c r="S38" s="85" t="s">
        <v>155</v>
      </c>
      <c r="T38" s="70" t="s">
        <v>53</v>
      </c>
      <c r="U38" s="17" t="s">
        <v>54</v>
      </c>
      <c r="V38" s="17" t="s">
        <v>55</v>
      </c>
      <c r="W38" s="122"/>
      <c r="X38" s="124"/>
    </row>
    <row r="39" spans="1:31" ht="56" x14ac:dyDescent="0.3">
      <c r="A39" s="127"/>
      <c r="B39" s="121"/>
      <c r="C39" s="17"/>
      <c r="D39" s="17"/>
      <c r="E39" s="17"/>
      <c r="F39" s="17"/>
      <c r="G39" s="17"/>
      <c r="H39" s="115"/>
      <c r="I39" s="115"/>
      <c r="J39" s="115"/>
      <c r="K39" s="115"/>
      <c r="L39" s="115"/>
      <c r="M39" s="115"/>
      <c r="N39" s="115"/>
      <c r="O39" s="17">
        <v>1</v>
      </c>
      <c r="P39" s="16" t="s">
        <v>50</v>
      </c>
      <c r="Q39" s="70" t="s">
        <v>58</v>
      </c>
      <c r="R39" s="72" t="s">
        <v>30</v>
      </c>
      <c r="S39" s="85" t="s">
        <v>216</v>
      </c>
      <c r="T39" s="70" t="s">
        <v>53</v>
      </c>
      <c r="U39" s="17" t="s">
        <v>54</v>
      </c>
      <c r="V39" s="17" t="s">
        <v>55</v>
      </c>
      <c r="W39" s="115"/>
      <c r="X39" s="117"/>
    </row>
    <row r="40" spans="1:31" ht="56" x14ac:dyDescent="0.3">
      <c r="A40" s="127"/>
      <c r="B40" s="120">
        <v>3</v>
      </c>
      <c r="C40" s="17" t="s">
        <v>49</v>
      </c>
      <c r="D40" s="17"/>
      <c r="E40" s="17"/>
      <c r="F40" s="17"/>
      <c r="G40" s="17"/>
      <c r="H40" s="114" t="s">
        <v>239</v>
      </c>
      <c r="I40" s="114">
        <f>J40+K40</f>
        <v>22</v>
      </c>
      <c r="J40" s="114">
        <v>20</v>
      </c>
      <c r="K40" s="114">
        <v>2</v>
      </c>
      <c r="L40" s="114">
        <v>20</v>
      </c>
      <c r="M40" s="118">
        <v>2</v>
      </c>
      <c r="N40" s="114">
        <v>2</v>
      </c>
      <c r="O40" s="17">
        <v>1</v>
      </c>
      <c r="P40" s="17" t="s">
        <v>28</v>
      </c>
      <c r="Q40" s="70" t="s">
        <v>29</v>
      </c>
      <c r="R40" s="72" t="s">
        <v>30</v>
      </c>
      <c r="S40" s="85" t="s">
        <v>156</v>
      </c>
      <c r="T40" s="70" t="s">
        <v>31</v>
      </c>
      <c r="U40" s="17" t="s">
        <v>32</v>
      </c>
      <c r="V40" s="17" t="s">
        <v>33</v>
      </c>
      <c r="W40" s="114">
        <v>0</v>
      </c>
      <c r="X40" s="114"/>
    </row>
    <row r="41" spans="1:31" ht="56" x14ac:dyDescent="0.3">
      <c r="A41" s="127"/>
      <c r="B41" s="121"/>
      <c r="C41" s="17" t="s">
        <v>49</v>
      </c>
      <c r="D41" s="17"/>
      <c r="E41" s="17"/>
      <c r="F41" s="17"/>
      <c r="G41" s="17"/>
      <c r="H41" s="115"/>
      <c r="I41" s="115"/>
      <c r="J41" s="115"/>
      <c r="K41" s="115"/>
      <c r="L41" s="115"/>
      <c r="M41" s="118"/>
      <c r="N41" s="115"/>
      <c r="O41" s="17">
        <v>1</v>
      </c>
      <c r="P41" s="17" t="s">
        <v>28</v>
      </c>
      <c r="Q41" s="70" t="s">
        <v>51</v>
      </c>
      <c r="R41" s="72" t="s">
        <v>30</v>
      </c>
      <c r="S41" s="85" t="s">
        <v>52</v>
      </c>
      <c r="T41" s="70" t="s">
        <v>31</v>
      </c>
      <c r="U41" s="17" t="s">
        <v>32</v>
      </c>
      <c r="V41" s="17" t="s">
        <v>33</v>
      </c>
      <c r="W41" s="115"/>
      <c r="X41" s="115"/>
    </row>
    <row r="42" spans="1:31" ht="56" x14ac:dyDescent="0.3">
      <c r="A42" s="127"/>
      <c r="B42" s="120">
        <v>4</v>
      </c>
      <c r="C42" s="17" t="s">
        <v>49</v>
      </c>
      <c r="D42" s="17"/>
      <c r="E42" s="17"/>
      <c r="F42" s="17"/>
      <c r="G42" s="17"/>
      <c r="H42" s="118" t="s">
        <v>240</v>
      </c>
      <c r="I42" s="114">
        <f>J42+K42</f>
        <v>25</v>
      </c>
      <c r="J42" s="114">
        <v>25</v>
      </c>
      <c r="K42" s="114">
        <v>0</v>
      </c>
      <c r="L42" s="114">
        <v>21</v>
      </c>
      <c r="M42" s="118">
        <v>4</v>
      </c>
      <c r="N42" s="118">
        <v>4</v>
      </c>
      <c r="O42" s="17">
        <v>1</v>
      </c>
      <c r="P42" s="17" t="s">
        <v>28</v>
      </c>
      <c r="Q42" s="70" t="s">
        <v>29</v>
      </c>
      <c r="R42" s="72" t="s">
        <v>30</v>
      </c>
      <c r="S42" s="85" t="s">
        <v>156</v>
      </c>
      <c r="T42" s="70" t="s">
        <v>31</v>
      </c>
      <c r="U42" s="17" t="s">
        <v>32</v>
      </c>
      <c r="V42" s="17" t="s">
        <v>33</v>
      </c>
      <c r="W42" s="114">
        <f>M42-N42</f>
        <v>0</v>
      </c>
      <c r="X42" s="116"/>
    </row>
    <row r="43" spans="1:31" ht="30" customHeight="1" x14ac:dyDescent="0.3">
      <c r="A43" s="127"/>
      <c r="B43" s="127"/>
      <c r="C43" s="17" t="s">
        <v>49</v>
      </c>
      <c r="D43" s="17"/>
      <c r="E43" s="17"/>
      <c r="F43" s="17"/>
      <c r="G43" s="17"/>
      <c r="H43" s="118"/>
      <c r="I43" s="122"/>
      <c r="J43" s="122"/>
      <c r="K43" s="122"/>
      <c r="L43" s="122"/>
      <c r="M43" s="118"/>
      <c r="N43" s="118"/>
      <c r="O43" s="17">
        <v>1</v>
      </c>
      <c r="P43" s="17" t="s">
        <v>28</v>
      </c>
      <c r="Q43" s="70" t="s">
        <v>38</v>
      </c>
      <c r="R43" s="72" t="s">
        <v>30</v>
      </c>
      <c r="S43" s="85" t="s">
        <v>161</v>
      </c>
      <c r="T43" s="70" t="s">
        <v>31</v>
      </c>
      <c r="U43" s="17" t="s">
        <v>32</v>
      </c>
      <c r="V43" s="17" t="s">
        <v>33</v>
      </c>
      <c r="W43" s="122"/>
      <c r="X43" s="124"/>
    </row>
    <row r="44" spans="1:31" ht="56" x14ac:dyDescent="0.3">
      <c r="A44" s="127"/>
      <c r="B44" s="127"/>
      <c r="C44" s="17"/>
      <c r="D44" s="17"/>
      <c r="E44" s="17"/>
      <c r="F44" s="17"/>
      <c r="G44" s="17"/>
      <c r="H44" s="118"/>
      <c r="I44" s="122"/>
      <c r="J44" s="122"/>
      <c r="K44" s="122"/>
      <c r="L44" s="122"/>
      <c r="M44" s="118"/>
      <c r="N44" s="118"/>
      <c r="O44" s="17">
        <v>1</v>
      </c>
      <c r="P44" s="17" t="s">
        <v>28</v>
      </c>
      <c r="Q44" s="70" t="s">
        <v>35</v>
      </c>
      <c r="R44" s="72" t="s">
        <v>30</v>
      </c>
      <c r="S44" s="85" t="s">
        <v>217</v>
      </c>
      <c r="T44" s="70" t="s">
        <v>31</v>
      </c>
      <c r="U44" s="17" t="s">
        <v>32</v>
      </c>
      <c r="V44" s="17" t="s">
        <v>33</v>
      </c>
      <c r="W44" s="122"/>
      <c r="X44" s="124"/>
    </row>
    <row r="45" spans="1:31" ht="70" x14ac:dyDescent="0.3">
      <c r="A45" s="127"/>
      <c r="B45" s="121"/>
      <c r="C45" s="17" t="s">
        <v>49</v>
      </c>
      <c r="D45" s="17"/>
      <c r="E45" s="17"/>
      <c r="F45" s="17"/>
      <c r="G45" s="17"/>
      <c r="H45" s="118"/>
      <c r="I45" s="115"/>
      <c r="J45" s="115"/>
      <c r="K45" s="115"/>
      <c r="L45" s="115"/>
      <c r="M45" s="118"/>
      <c r="N45" s="118"/>
      <c r="O45" s="17">
        <v>1</v>
      </c>
      <c r="P45" s="17" t="s">
        <v>28</v>
      </c>
      <c r="Q45" s="70" t="s">
        <v>209</v>
      </c>
      <c r="R45" s="72" t="s">
        <v>30</v>
      </c>
      <c r="S45" s="85" t="s">
        <v>34</v>
      </c>
      <c r="T45" s="70" t="s">
        <v>31</v>
      </c>
      <c r="U45" s="17" t="s">
        <v>32</v>
      </c>
      <c r="V45" s="17" t="s">
        <v>33</v>
      </c>
      <c r="W45" s="115"/>
      <c r="X45" s="117"/>
    </row>
    <row r="46" spans="1:31" ht="56" x14ac:dyDescent="0.3">
      <c r="A46" s="127"/>
      <c r="B46" s="120">
        <v>5</v>
      </c>
      <c r="C46" s="17" t="s">
        <v>49</v>
      </c>
      <c r="D46" s="17"/>
      <c r="E46" s="17"/>
      <c r="F46" s="17"/>
      <c r="G46" s="17"/>
      <c r="H46" s="118" t="s">
        <v>241</v>
      </c>
      <c r="I46" s="114">
        <f>J46+K46</f>
        <v>20</v>
      </c>
      <c r="J46" s="114">
        <v>19</v>
      </c>
      <c r="K46" s="114">
        <v>1</v>
      </c>
      <c r="L46" s="114">
        <v>17</v>
      </c>
      <c r="M46" s="118">
        <v>3</v>
      </c>
      <c r="N46" s="114">
        <v>3</v>
      </c>
      <c r="O46" s="17">
        <v>1</v>
      </c>
      <c r="P46" s="17" t="s">
        <v>28</v>
      </c>
      <c r="Q46" s="70" t="s">
        <v>38</v>
      </c>
      <c r="R46" s="72" t="s">
        <v>30</v>
      </c>
      <c r="S46" s="85" t="s">
        <v>161</v>
      </c>
      <c r="T46" s="70" t="s">
        <v>31</v>
      </c>
      <c r="U46" s="17" t="s">
        <v>32</v>
      </c>
      <c r="V46" s="17" t="s">
        <v>33</v>
      </c>
      <c r="W46" s="114">
        <v>0</v>
      </c>
      <c r="X46" s="114"/>
    </row>
    <row r="47" spans="1:31" ht="56" x14ac:dyDescent="0.3">
      <c r="A47" s="127"/>
      <c r="B47" s="127"/>
      <c r="C47" s="17" t="s">
        <v>49</v>
      </c>
      <c r="D47" s="17"/>
      <c r="E47" s="17"/>
      <c r="F47" s="17"/>
      <c r="G47" s="17"/>
      <c r="H47" s="118"/>
      <c r="I47" s="122"/>
      <c r="J47" s="122"/>
      <c r="K47" s="122"/>
      <c r="L47" s="122"/>
      <c r="M47" s="118"/>
      <c r="N47" s="122"/>
      <c r="O47" s="17">
        <v>1</v>
      </c>
      <c r="P47" s="17" t="s">
        <v>28</v>
      </c>
      <c r="Q47" s="70" t="s">
        <v>51</v>
      </c>
      <c r="R47" s="72" t="s">
        <v>30</v>
      </c>
      <c r="S47" s="85" t="s">
        <v>52</v>
      </c>
      <c r="T47" s="70" t="s">
        <v>31</v>
      </c>
      <c r="U47" s="17" t="s">
        <v>32</v>
      </c>
      <c r="V47" s="17" t="s">
        <v>33</v>
      </c>
      <c r="W47" s="122"/>
      <c r="X47" s="122"/>
    </row>
    <row r="48" spans="1:31" ht="56" x14ac:dyDescent="0.3">
      <c r="A48" s="127"/>
      <c r="B48" s="121"/>
      <c r="C48" s="17" t="s">
        <v>49</v>
      </c>
      <c r="D48" s="17"/>
      <c r="E48" s="17"/>
      <c r="F48" s="17"/>
      <c r="G48" s="17"/>
      <c r="H48" s="118"/>
      <c r="I48" s="115"/>
      <c r="J48" s="115"/>
      <c r="K48" s="115"/>
      <c r="L48" s="115"/>
      <c r="M48" s="118"/>
      <c r="N48" s="115"/>
      <c r="O48" s="17">
        <v>1</v>
      </c>
      <c r="P48" s="17" t="s">
        <v>28</v>
      </c>
      <c r="Q48" s="70" t="s">
        <v>59</v>
      </c>
      <c r="R48" s="72" t="s">
        <v>30</v>
      </c>
      <c r="S48" s="85" t="s">
        <v>215</v>
      </c>
      <c r="T48" s="70" t="s">
        <v>31</v>
      </c>
      <c r="U48" s="17" t="s">
        <v>32</v>
      </c>
      <c r="V48" s="17" t="s">
        <v>33</v>
      </c>
      <c r="W48" s="115"/>
      <c r="X48" s="115"/>
    </row>
    <row r="49" spans="1:33" ht="33.75" customHeight="1" x14ac:dyDescent="0.3">
      <c r="A49" s="127"/>
      <c r="B49" s="16">
        <v>6</v>
      </c>
      <c r="C49" s="17" t="s">
        <v>49</v>
      </c>
      <c r="D49" s="17"/>
      <c r="E49" s="17"/>
      <c r="F49" s="17"/>
      <c r="G49" s="17"/>
      <c r="H49" s="17" t="s">
        <v>242</v>
      </c>
      <c r="I49" s="17">
        <v>29</v>
      </c>
      <c r="J49" s="17">
        <v>28</v>
      </c>
      <c r="K49" s="17">
        <v>1</v>
      </c>
      <c r="L49" s="17">
        <v>28</v>
      </c>
      <c r="M49" s="17">
        <v>1</v>
      </c>
      <c r="N49" s="17">
        <v>1</v>
      </c>
      <c r="O49" s="17">
        <v>1</v>
      </c>
      <c r="P49" s="17" t="s">
        <v>21</v>
      </c>
      <c r="Q49" s="70" t="s">
        <v>22</v>
      </c>
      <c r="R49" s="72" t="s">
        <v>23</v>
      </c>
      <c r="S49" s="87" t="s">
        <v>151</v>
      </c>
      <c r="T49" s="70" t="s">
        <v>42</v>
      </c>
      <c r="U49" s="36" t="s">
        <v>26</v>
      </c>
      <c r="V49" s="17" t="s">
        <v>27</v>
      </c>
      <c r="W49" s="17">
        <f>M49-N49</f>
        <v>0</v>
      </c>
      <c r="X49" s="17"/>
    </row>
    <row r="50" spans="1:33" s="3" customFormat="1" ht="28" x14ac:dyDescent="0.3">
      <c r="A50" s="38">
        <v>6</v>
      </c>
      <c r="B50" s="38" t="s">
        <v>60</v>
      </c>
      <c r="C50" s="38"/>
      <c r="D50" s="38"/>
      <c r="E50" s="38"/>
      <c r="F50" s="38"/>
      <c r="G50" s="38"/>
      <c r="H50" s="38"/>
      <c r="I50" s="18">
        <f>SUM(I51:I69)</f>
        <v>250</v>
      </c>
      <c r="J50" s="18">
        <f>SUM(J51:J69)</f>
        <v>242</v>
      </c>
      <c r="K50" s="18"/>
      <c r="L50" s="18">
        <f t="shared" ref="L50:W50" si="12">SUM(L51:L69)</f>
        <v>220</v>
      </c>
      <c r="M50" s="18">
        <f t="shared" si="12"/>
        <v>30</v>
      </c>
      <c r="N50" s="18">
        <f t="shared" si="12"/>
        <v>22</v>
      </c>
      <c r="O50" s="18">
        <f t="shared" si="12"/>
        <v>22</v>
      </c>
      <c r="P50" s="17">
        <f t="shared" si="12"/>
        <v>0</v>
      </c>
      <c r="Q50" s="70">
        <f t="shared" si="12"/>
        <v>0</v>
      </c>
      <c r="R50" s="83">
        <f t="shared" si="12"/>
        <v>0</v>
      </c>
      <c r="S50" s="84">
        <f t="shared" si="12"/>
        <v>0</v>
      </c>
      <c r="T50" s="83">
        <f t="shared" si="12"/>
        <v>0</v>
      </c>
      <c r="U50" s="18">
        <f t="shared" si="12"/>
        <v>0</v>
      </c>
      <c r="V50" s="18">
        <f t="shared" si="12"/>
        <v>0</v>
      </c>
      <c r="W50" s="18">
        <f t="shared" si="12"/>
        <v>8</v>
      </c>
      <c r="X50" s="18"/>
    </row>
    <row r="51" spans="1:33" s="9" customFormat="1" ht="42" x14ac:dyDescent="0.3">
      <c r="A51" s="120"/>
      <c r="B51" s="16">
        <v>1</v>
      </c>
      <c r="C51" s="17" t="s">
        <v>60</v>
      </c>
      <c r="D51" s="17">
        <f>SUM(I51:I69)</f>
        <v>250</v>
      </c>
      <c r="E51" s="17">
        <f>SUM(L51:L69)</f>
        <v>220</v>
      </c>
      <c r="F51" s="17">
        <f>SUM(N51:N69)</f>
        <v>22</v>
      </c>
      <c r="G51" s="17">
        <f>D51-E51-F51</f>
        <v>8</v>
      </c>
      <c r="H51" s="17" t="s">
        <v>243</v>
      </c>
      <c r="I51" s="17">
        <f>J51+K51</f>
        <v>28</v>
      </c>
      <c r="J51" s="17">
        <v>27</v>
      </c>
      <c r="K51" s="17">
        <v>1</v>
      </c>
      <c r="L51" s="17">
        <v>26</v>
      </c>
      <c r="M51" s="17">
        <f t="shared" ref="M51:M55" si="13">I51-L51</f>
        <v>2</v>
      </c>
      <c r="N51" s="17">
        <v>1</v>
      </c>
      <c r="O51" s="17">
        <v>1</v>
      </c>
      <c r="P51" s="17" t="s">
        <v>21</v>
      </c>
      <c r="Q51" s="70" t="s">
        <v>22</v>
      </c>
      <c r="R51" s="72" t="s">
        <v>23</v>
      </c>
      <c r="S51" s="73" t="s">
        <v>151</v>
      </c>
      <c r="T51" s="70" t="s">
        <v>25</v>
      </c>
      <c r="U51" s="17" t="s">
        <v>26</v>
      </c>
      <c r="V51" s="17" t="s">
        <v>27</v>
      </c>
      <c r="W51" s="17">
        <f>M51-N51</f>
        <v>1</v>
      </c>
      <c r="X51" s="26"/>
      <c r="Y51" s="4"/>
      <c r="Z51" s="4"/>
      <c r="AA51" s="4"/>
      <c r="AB51" s="4"/>
      <c r="AC51" s="4"/>
      <c r="AD51" s="4"/>
      <c r="AE51" s="4"/>
      <c r="AF51" s="4"/>
      <c r="AG51" s="4"/>
    </row>
    <row r="52" spans="1:33" s="9" customFormat="1" ht="41.25" customHeight="1" x14ac:dyDescent="0.3">
      <c r="A52" s="127"/>
      <c r="B52" s="16">
        <v>2</v>
      </c>
      <c r="C52" s="17" t="s">
        <v>60</v>
      </c>
      <c r="D52" s="17"/>
      <c r="E52" s="17"/>
      <c r="F52" s="17"/>
      <c r="G52" s="17"/>
      <c r="H52" s="17" t="s">
        <v>244</v>
      </c>
      <c r="I52" s="17">
        <f t="shared" ref="I52:I99" si="14">J52+K52</f>
        <v>43</v>
      </c>
      <c r="J52" s="17">
        <v>42</v>
      </c>
      <c r="K52" s="17">
        <v>1</v>
      </c>
      <c r="L52" s="17">
        <v>38</v>
      </c>
      <c r="M52" s="17">
        <f t="shared" si="13"/>
        <v>5</v>
      </c>
      <c r="N52" s="17">
        <v>4</v>
      </c>
      <c r="O52" s="17">
        <v>4</v>
      </c>
      <c r="P52" s="17" t="s">
        <v>21</v>
      </c>
      <c r="Q52" s="70" t="s">
        <v>22</v>
      </c>
      <c r="R52" s="72" t="s">
        <v>23</v>
      </c>
      <c r="S52" s="73" t="s">
        <v>151</v>
      </c>
      <c r="T52" s="74" t="s">
        <v>25</v>
      </c>
      <c r="U52" s="36" t="s">
        <v>26</v>
      </c>
      <c r="V52" s="17" t="s">
        <v>27</v>
      </c>
      <c r="W52" s="17">
        <f>M52-N52</f>
        <v>1</v>
      </c>
      <c r="X52" s="25"/>
      <c r="AA52" s="4"/>
      <c r="AB52" s="4"/>
      <c r="AC52" s="4"/>
      <c r="AD52" s="4"/>
      <c r="AE52" s="4"/>
      <c r="AF52" s="4"/>
      <c r="AG52" s="4"/>
    </row>
    <row r="53" spans="1:33" s="9" customFormat="1" ht="56" x14ac:dyDescent="0.3">
      <c r="A53" s="127"/>
      <c r="B53" s="120">
        <v>3</v>
      </c>
      <c r="C53" s="17" t="s">
        <v>60</v>
      </c>
      <c r="D53" s="17"/>
      <c r="E53" s="17"/>
      <c r="F53" s="17"/>
      <c r="G53" s="17"/>
      <c r="H53" s="114" t="s">
        <v>245</v>
      </c>
      <c r="I53" s="114">
        <f>J53+K53</f>
        <v>22</v>
      </c>
      <c r="J53" s="17">
        <v>21</v>
      </c>
      <c r="K53" s="114">
        <v>1</v>
      </c>
      <c r="L53" s="114">
        <v>19</v>
      </c>
      <c r="M53" s="114">
        <f t="shared" si="13"/>
        <v>3</v>
      </c>
      <c r="N53" s="114">
        <v>2</v>
      </c>
      <c r="O53" s="17">
        <v>1</v>
      </c>
      <c r="P53" s="17" t="s">
        <v>50</v>
      </c>
      <c r="Q53" s="70" t="s">
        <v>51</v>
      </c>
      <c r="R53" s="72" t="s">
        <v>30</v>
      </c>
      <c r="S53" s="85" t="s">
        <v>155</v>
      </c>
      <c r="T53" s="70" t="s">
        <v>53</v>
      </c>
      <c r="U53" s="17" t="s">
        <v>54</v>
      </c>
      <c r="V53" s="17" t="s">
        <v>55</v>
      </c>
      <c r="W53" s="114">
        <v>1</v>
      </c>
      <c r="X53" s="116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3" customFormat="1" ht="28" x14ac:dyDescent="0.3">
      <c r="A54" s="127"/>
      <c r="B54" s="121"/>
      <c r="C54" s="17"/>
      <c r="D54" s="17"/>
      <c r="E54" s="17"/>
      <c r="F54" s="17"/>
      <c r="G54" s="17"/>
      <c r="H54" s="115"/>
      <c r="I54" s="115"/>
      <c r="J54" s="17"/>
      <c r="K54" s="115"/>
      <c r="L54" s="115"/>
      <c r="M54" s="115"/>
      <c r="N54" s="115"/>
      <c r="O54" s="22">
        <v>1</v>
      </c>
      <c r="P54" s="17" t="s">
        <v>50</v>
      </c>
      <c r="Q54" s="70" t="s">
        <v>213</v>
      </c>
      <c r="R54" s="72" t="s">
        <v>30</v>
      </c>
      <c r="S54" s="4" t="s">
        <v>210</v>
      </c>
      <c r="T54" s="70" t="s">
        <v>53</v>
      </c>
      <c r="U54" s="17" t="s">
        <v>54</v>
      </c>
      <c r="V54" s="17" t="s">
        <v>55</v>
      </c>
      <c r="W54" s="115"/>
      <c r="X54" s="117"/>
      <c r="Y54" s="4"/>
      <c r="Z54" s="4" t="s">
        <v>82</v>
      </c>
      <c r="AA54" s="4"/>
      <c r="AB54" s="4"/>
      <c r="AC54" s="4"/>
      <c r="AD54" s="4"/>
      <c r="AE54" s="30"/>
      <c r="AF54" s="30"/>
      <c r="AG54" s="30"/>
    </row>
    <row r="55" spans="1:33" s="9" customFormat="1" ht="56" x14ac:dyDescent="0.3">
      <c r="A55" s="127"/>
      <c r="B55" s="16">
        <v>4</v>
      </c>
      <c r="C55" s="17" t="s">
        <v>60</v>
      </c>
      <c r="D55" s="17"/>
      <c r="E55" s="17"/>
      <c r="F55" s="17"/>
      <c r="G55" s="17"/>
      <c r="H55" s="17" t="s">
        <v>246</v>
      </c>
      <c r="I55" s="17">
        <f>J55+K55</f>
        <v>55</v>
      </c>
      <c r="J55" s="17">
        <v>54</v>
      </c>
      <c r="K55" s="17">
        <v>1</v>
      </c>
      <c r="L55" s="17">
        <v>53</v>
      </c>
      <c r="M55" s="17">
        <f t="shared" si="13"/>
        <v>2</v>
      </c>
      <c r="N55" s="17">
        <v>1</v>
      </c>
      <c r="O55" s="17">
        <v>1</v>
      </c>
      <c r="P55" s="41" t="s">
        <v>50</v>
      </c>
      <c r="Q55" s="70" t="s">
        <v>51</v>
      </c>
      <c r="R55" s="72" t="s">
        <v>30</v>
      </c>
      <c r="S55" s="85" t="s">
        <v>155</v>
      </c>
      <c r="T55" s="70" t="s">
        <v>53</v>
      </c>
      <c r="U55" s="17" t="s">
        <v>54</v>
      </c>
      <c r="V55" s="17" t="s">
        <v>55</v>
      </c>
      <c r="W55" s="17">
        <f>M55-N55</f>
        <v>1</v>
      </c>
      <c r="X55" s="26"/>
      <c r="Y55" s="4" t="s">
        <v>82</v>
      </c>
      <c r="Z55" s="4"/>
      <c r="AA55" s="4"/>
      <c r="AB55" s="4"/>
      <c r="AC55" s="4"/>
      <c r="AD55" s="4"/>
      <c r="AE55" s="4"/>
      <c r="AF55" s="4"/>
      <c r="AG55" s="4"/>
    </row>
    <row r="56" spans="1:33" s="9" customFormat="1" ht="56" x14ac:dyDescent="0.3">
      <c r="A56" s="127"/>
      <c r="B56" s="120">
        <v>5</v>
      </c>
      <c r="C56" s="17" t="s">
        <v>60</v>
      </c>
      <c r="D56" s="17"/>
      <c r="E56" s="17"/>
      <c r="F56" s="17"/>
      <c r="G56" s="17"/>
      <c r="H56" s="114" t="s">
        <v>247</v>
      </c>
      <c r="I56" s="114">
        <f>J56+K56</f>
        <v>26</v>
      </c>
      <c r="J56" s="114">
        <v>25</v>
      </c>
      <c r="K56" s="118">
        <v>1</v>
      </c>
      <c r="L56" s="118">
        <v>20</v>
      </c>
      <c r="M56" s="118">
        <v>6</v>
      </c>
      <c r="N56" s="114">
        <v>5</v>
      </c>
      <c r="O56" s="17">
        <v>1</v>
      </c>
      <c r="P56" s="17" t="s">
        <v>28</v>
      </c>
      <c r="Q56" s="70" t="s">
        <v>59</v>
      </c>
      <c r="R56" s="72" t="s">
        <v>30</v>
      </c>
      <c r="S56" s="85" t="s">
        <v>215</v>
      </c>
      <c r="T56" s="70" t="s">
        <v>31</v>
      </c>
      <c r="U56" s="17" t="s">
        <v>32</v>
      </c>
      <c r="V56" s="17" t="s">
        <v>33</v>
      </c>
      <c r="W56" s="114">
        <v>1</v>
      </c>
      <c r="X56" s="116"/>
      <c r="Y56" s="4"/>
      <c r="Z56" s="4"/>
      <c r="AA56" s="4"/>
      <c r="AB56" s="4"/>
      <c r="AC56" s="4"/>
      <c r="AD56" s="4"/>
      <c r="AE56" s="4"/>
      <c r="AF56" s="4"/>
      <c r="AG56" s="4"/>
    </row>
    <row r="57" spans="1:33" s="9" customFormat="1" ht="70" x14ac:dyDescent="0.3">
      <c r="A57" s="127"/>
      <c r="B57" s="127"/>
      <c r="C57" s="17" t="s">
        <v>60</v>
      </c>
      <c r="D57" s="17"/>
      <c r="E57" s="17"/>
      <c r="F57" s="17"/>
      <c r="G57" s="17"/>
      <c r="H57" s="122"/>
      <c r="I57" s="122"/>
      <c r="J57" s="122"/>
      <c r="K57" s="118"/>
      <c r="L57" s="118"/>
      <c r="M57" s="118"/>
      <c r="N57" s="122"/>
      <c r="O57" s="17">
        <v>1</v>
      </c>
      <c r="P57" s="17" t="s">
        <v>28</v>
      </c>
      <c r="Q57" s="111" t="s">
        <v>209</v>
      </c>
      <c r="R57" s="72" t="s">
        <v>30</v>
      </c>
      <c r="S57" s="85" t="s">
        <v>34</v>
      </c>
      <c r="T57" s="70" t="s">
        <v>31</v>
      </c>
      <c r="U57" s="17" t="s">
        <v>32</v>
      </c>
      <c r="V57" s="17" t="s">
        <v>33</v>
      </c>
      <c r="W57" s="122"/>
      <c r="X57" s="12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9" customFormat="1" ht="70" x14ac:dyDescent="0.3">
      <c r="A58" s="127"/>
      <c r="B58" s="127"/>
      <c r="C58" s="17" t="s">
        <v>60</v>
      </c>
      <c r="D58" s="17"/>
      <c r="E58" s="17"/>
      <c r="F58" s="17"/>
      <c r="G58" s="17"/>
      <c r="H58" s="122"/>
      <c r="I58" s="122"/>
      <c r="J58" s="122"/>
      <c r="K58" s="118"/>
      <c r="L58" s="118"/>
      <c r="M58" s="118"/>
      <c r="N58" s="122"/>
      <c r="O58" s="17">
        <v>1</v>
      </c>
      <c r="P58" s="17" t="s">
        <v>28</v>
      </c>
      <c r="Q58" s="111" t="s">
        <v>61</v>
      </c>
      <c r="R58" s="72" t="s">
        <v>30</v>
      </c>
      <c r="S58" s="85" t="s">
        <v>219</v>
      </c>
      <c r="T58" s="70" t="s">
        <v>31</v>
      </c>
      <c r="U58" s="17" t="s">
        <v>32</v>
      </c>
      <c r="V58" s="17" t="s">
        <v>33</v>
      </c>
      <c r="W58" s="122"/>
      <c r="X58" s="12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14" customFormat="1" ht="56" x14ac:dyDescent="0.3">
      <c r="A59" s="127"/>
      <c r="B59" s="127"/>
      <c r="C59" s="17" t="s">
        <v>60</v>
      </c>
      <c r="D59" s="17"/>
      <c r="E59" s="17"/>
      <c r="F59" s="17"/>
      <c r="G59" s="17"/>
      <c r="H59" s="122"/>
      <c r="I59" s="122"/>
      <c r="J59" s="122"/>
      <c r="K59" s="118"/>
      <c r="L59" s="118"/>
      <c r="M59" s="118"/>
      <c r="N59" s="122"/>
      <c r="O59" s="17">
        <v>1</v>
      </c>
      <c r="P59" s="17" t="s">
        <v>28</v>
      </c>
      <c r="Q59" s="70" t="s">
        <v>38</v>
      </c>
      <c r="R59" s="72" t="s">
        <v>30</v>
      </c>
      <c r="S59" s="85" t="s">
        <v>161</v>
      </c>
      <c r="T59" s="70" t="s">
        <v>31</v>
      </c>
      <c r="U59" s="17" t="s">
        <v>32</v>
      </c>
      <c r="V59" s="17" t="s">
        <v>33</v>
      </c>
      <c r="W59" s="122"/>
      <c r="X59" s="124"/>
      <c r="Y59" s="4"/>
      <c r="Z59" s="4"/>
      <c r="AA59" s="4"/>
      <c r="AB59" s="4"/>
      <c r="AC59" s="4"/>
      <c r="AD59" s="4"/>
      <c r="AE59" s="7"/>
      <c r="AF59" s="7"/>
      <c r="AG59" s="7"/>
    </row>
    <row r="60" spans="1:33" s="14" customFormat="1" ht="56" x14ac:dyDescent="0.3">
      <c r="A60" s="127"/>
      <c r="B60" s="121"/>
      <c r="C60" s="17" t="s">
        <v>60</v>
      </c>
      <c r="D60" s="17"/>
      <c r="E60" s="17"/>
      <c r="F60" s="17"/>
      <c r="G60" s="17"/>
      <c r="H60" s="115"/>
      <c r="I60" s="115"/>
      <c r="J60" s="115"/>
      <c r="K60" s="118"/>
      <c r="L60" s="118"/>
      <c r="M60" s="118"/>
      <c r="N60" s="115"/>
      <c r="O60" s="17">
        <v>1</v>
      </c>
      <c r="P60" s="17" t="s">
        <v>28</v>
      </c>
      <c r="Q60" s="70" t="s">
        <v>51</v>
      </c>
      <c r="R60" s="72" t="s">
        <v>30</v>
      </c>
      <c r="S60" s="85" t="s">
        <v>52</v>
      </c>
      <c r="T60" s="70" t="s">
        <v>31</v>
      </c>
      <c r="U60" s="17" t="s">
        <v>32</v>
      </c>
      <c r="V60" s="17" t="s">
        <v>33</v>
      </c>
      <c r="W60" s="115"/>
      <c r="X60" s="117"/>
      <c r="Y60" s="4"/>
      <c r="Z60" s="4"/>
      <c r="AA60" s="4"/>
      <c r="AB60" s="4"/>
      <c r="AC60" s="4"/>
      <c r="AD60" s="4"/>
      <c r="AE60" s="7"/>
      <c r="AF60" s="7"/>
      <c r="AG60" s="7"/>
    </row>
    <row r="61" spans="1:33" s="9" customFormat="1" ht="70" x14ac:dyDescent="0.3">
      <c r="A61" s="127"/>
      <c r="B61" s="120">
        <v>6</v>
      </c>
      <c r="C61" s="17" t="s">
        <v>60</v>
      </c>
      <c r="D61" s="17"/>
      <c r="E61" s="17"/>
      <c r="F61" s="17"/>
      <c r="G61" s="17"/>
      <c r="H61" s="118" t="s">
        <v>248</v>
      </c>
      <c r="I61" s="114">
        <f>J61+K61</f>
        <v>27</v>
      </c>
      <c r="J61" s="114">
        <v>26</v>
      </c>
      <c r="K61" s="118">
        <v>1</v>
      </c>
      <c r="L61" s="118">
        <v>23</v>
      </c>
      <c r="M61" s="118">
        <v>4</v>
      </c>
      <c r="N61" s="114">
        <v>3</v>
      </c>
      <c r="O61" s="17">
        <v>1</v>
      </c>
      <c r="P61" s="17" t="s">
        <v>28</v>
      </c>
      <c r="Q61" s="70" t="s">
        <v>39</v>
      </c>
      <c r="R61" s="72" t="s">
        <v>30</v>
      </c>
      <c r="S61" s="85" t="s">
        <v>160</v>
      </c>
      <c r="T61" s="70" t="s">
        <v>31</v>
      </c>
      <c r="U61" s="17" t="s">
        <v>32</v>
      </c>
      <c r="V61" s="17" t="s">
        <v>33</v>
      </c>
      <c r="W61" s="114">
        <v>1</v>
      </c>
      <c r="X61" s="11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9" customFormat="1" ht="56" x14ac:dyDescent="0.3">
      <c r="A62" s="127"/>
      <c r="B62" s="127"/>
      <c r="C62" s="17" t="s">
        <v>60</v>
      </c>
      <c r="D62" s="17"/>
      <c r="E62" s="17"/>
      <c r="F62" s="17"/>
      <c r="G62" s="17"/>
      <c r="H62" s="118"/>
      <c r="I62" s="122"/>
      <c r="J62" s="122"/>
      <c r="K62" s="118"/>
      <c r="L62" s="118"/>
      <c r="M62" s="118"/>
      <c r="N62" s="122"/>
      <c r="O62" s="17">
        <v>1</v>
      </c>
      <c r="P62" s="17" t="s">
        <v>28</v>
      </c>
      <c r="Q62" s="70" t="s">
        <v>51</v>
      </c>
      <c r="R62" s="72" t="s">
        <v>30</v>
      </c>
      <c r="S62" s="85" t="s">
        <v>52</v>
      </c>
      <c r="T62" s="70" t="s">
        <v>31</v>
      </c>
      <c r="U62" s="17" t="s">
        <v>32</v>
      </c>
      <c r="V62" s="17" t="s">
        <v>33</v>
      </c>
      <c r="W62" s="122"/>
      <c r="X62" s="122"/>
      <c r="Y62" s="4"/>
      <c r="Z62" s="4"/>
      <c r="AA62" s="4"/>
      <c r="AB62" s="4"/>
      <c r="AC62" s="4"/>
      <c r="AD62" s="4"/>
      <c r="AE62" s="4"/>
      <c r="AF62" s="4"/>
      <c r="AG62" s="4"/>
    </row>
    <row r="63" spans="1:33" s="9" customFormat="1" ht="28" x14ac:dyDescent="0.3">
      <c r="A63" s="127"/>
      <c r="B63" s="121"/>
      <c r="C63" s="17" t="s">
        <v>60</v>
      </c>
      <c r="D63" s="17"/>
      <c r="E63" s="17"/>
      <c r="F63" s="17"/>
      <c r="G63" s="17"/>
      <c r="H63" s="118"/>
      <c r="I63" s="115"/>
      <c r="J63" s="115"/>
      <c r="K63" s="118"/>
      <c r="L63" s="118"/>
      <c r="M63" s="118"/>
      <c r="N63" s="115"/>
      <c r="O63" s="17">
        <v>1</v>
      </c>
      <c r="P63" s="17" t="s">
        <v>28</v>
      </c>
      <c r="Q63" s="70" t="s">
        <v>62</v>
      </c>
      <c r="R63" s="72" t="s">
        <v>30</v>
      </c>
      <c r="S63" s="85" t="s">
        <v>63</v>
      </c>
      <c r="T63" s="70" t="s">
        <v>31</v>
      </c>
      <c r="U63" s="17" t="s">
        <v>32</v>
      </c>
      <c r="V63" s="17" t="s">
        <v>33</v>
      </c>
      <c r="W63" s="115"/>
      <c r="X63" s="115"/>
      <c r="Y63" s="4"/>
      <c r="Z63" s="4"/>
      <c r="AA63" s="4"/>
      <c r="AB63" s="4"/>
      <c r="AC63" s="4"/>
      <c r="AD63" s="4"/>
      <c r="AE63" s="4"/>
      <c r="AF63" s="4"/>
      <c r="AG63" s="4"/>
    </row>
    <row r="64" spans="1:33" s="9" customFormat="1" ht="56" x14ac:dyDescent="0.3">
      <c r="A64" s="127"/>
      <c r="B64" s="120">
        <v>7</v>
      </c>
      <c r="C64" s="17" t="s">
        <v>60</v>
      </c>
      <c r="D64" s="17"/>
      <c r="E64" s="17"/>
      <c r="F64" s="17"/>
      <c r="G64" s="17"/>
      <c r="H64" s="118" t="s">
        <v>249</v>
      </c>
      <c r="I64" s="114">
        <f>J64+K64</f>
        <v>26</v>
      </c>
      <c r="J64" s="114">
        <v>25</v>
      </c>
      <c r="K64" s="118">
        <v>1</v>
      </c>
      <c r="L64" s="118">
        <v>21</v>
      </c>
      <c r="M64" s="118">
        <v>5</v>
      </c>
      <c r="N64" s="114">
        <v>4</v>
      </c>
      <c r="O64" s="17">
        <v>1</v>
      </c>
      <c r="P64" s="17" t="s">
        <v>28</v>
      </c>
      <c r="Q64" s="70" t="s">
        <v>51</v>
      </c>
      <c r="R64" s="72" t="s">
        <v>30</v>
      </c>
      <c r="S64" s="85" t="s">
        <v>52</v>
      </c>
      <c r="T64" s="70" t="s">
        <v>31</v>
      </c>
      <c r="U64" s="17" t="s">
        <v>32</v>
      </c>
      <c r="V64" s="17" t="s">
        <v>33</v>
      </c>
      <c r="W64" s="114">
        <v>1</v>
      </c>
      <c r="X64" s="116"/>
      <c r="Y64" s="4"/>
      <c r="Z64" s="4"/>
      <c r="AA64" s="4"/>
      <c r="AB64" s="4"/>
      <c r="AC64" s="4"/>
      <c r="AD64" s="4"/>
      <c r="AE64" s="4"/>
      <c r="AF64" s="4"/>
      <c r="AG64" s="4"/>
    </row>
    <row r="65" spans="1:33" s="9" customFormat="1" ht="56" x14ac:dyDescent="0.3">
      <c r="A65" s="127"/>
      <c r="B65" s="127"/>
      <c r="C65" s="17" t="s">
        <v>60</v>
      </c>
      <c r="D65" s="17"/>
      <c r="E65" s="17"/>
      <c r="F65" s="17"/>
      <c r="G65" s="17"/>
      <c r="H65" s="118"/>
      <c r="I65" s="122"/>
      <c r="J65" s="122"/>
      <c r="K65" s="118"/>
      <c r="L65" s="118"/>
      <c r="M65" s="118"/>
      <c r="N65" s="122"/>
      <c r="O65" s="17">
        <v>1</v>
      </c>
      <c r="P65" s="17" t="s">
        <v>28</v>
      </c>
      <c r="Q65" s="70" t="s">
        <v>59</v>
      </c>
      <c r="R65" s="72" t="s">
        <v>30</v>
      </c>
      <c r="S65" s="85" t="s">
        <v>215</v>
      </c>
      <c r="T65" s="70" t="s">
        <v>31</v>
      </c>
      <c r="U65" s="17" t="s">
        <v>32</v>
      </c>
      <c r="V65" s="17" t="s">
        <v>33</v>
      </c>
      <c r="W65" s="122"/>
      <c r="X65" s="12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9" customFormat="1" ht="56" x14ac:dyDescent="0.3">
      <c r="A66" s="127"/>
      <c r="B66" s="127"/>
      <c r="C66" s="17" t="s">
        <v>60</v>
      </c>
      <c r="D66" s="17"/>
      <c r="E66" s="17"/>
      <c r="F66" s="17"/>
      <c r="G66" s="17"/>
      <c r="H66" s="118"/>
      <c r="I66" s="122"/>
      <c r="J66" s="122"/>
      <c r="K66" s="118"/>
      <c r="L66" s="118"/>
      <c r="M66" s="118"/>
      <c r="N66" s="122"/>
      <c r="O66" s="17">
        <v>1</v>
      </c>
      <c r="P66" s="17" t="s">
        <v>28</v>
      </c>
      <c r="Q66" s="70" t="s">
        <v>35</v>
      </c>
      <c r="R66" s="72" t="s">
        <v>30</v>
      </c>
      <c r="S66" s="85" t="s">
        <v>217</v>
      </c>
      <c r="T66" s="70" t="s">
        <v>31</v>
      </c>
      <c r="U66" s="17" t="s">
        <v>32</v>
      </c>
      <c r="V66" s="17" t="s">
        <v>33</v>
      </c>
      <c r="W66" s="122"/>
      <c r="X66" s="12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9" customFormat="1" ht="56" x14ac:dyDescent="0.3">
      <c r="A67" s="127"/>
      <c r="B67" s="121"/>
      <c r="C67" s="17" t="s">
        <v>60</v>
      </c>
      <c r="D67" s="17"/>
      <c r="E67" s="17"/>
      <c r="F67" s="17"/>
      <c r="G67" s="17"/>
      <c r="H67" s="118"/>
      <c r="I67" s="115"/>
      <c r="J67" s="115"/>
      <c r="K67" s="118"/>
      <c r="L67" s="118"/>
      <c r="M67" s="118"/>
      <c r="N67" s="115"/>
      <c r="O67" s="17">
        <v>1</v>
      </c>
      <c r="P67" s="17" t="s">
        <v>28</v>
      </c>
      <c r="Q67" s="70" t="s">
        <v>38</v>
      </c>
      <c r="R67" s="72" t="s">
        <v>30</v>
      </c>
      <c r="S67" s="85" t="s">
        <v>161</v>
      </c>
      <c r="T67" s="70" t="s">
        <v>31</v>
      </c>
      <c r="U67" s="17" t="s">
        <v>32</v>
      </c>
      <c r="V67" s="17" t="s">
        <v>33</v>
      </c>
      <c r="W67" s="115"/>
      <c r="X67" s="117"/>
      <c r="Y67" s="4"/>
      <c r="Z67" s="4"/>
      <c r="AA67" s="4"/>
      <c r="AB67" s="4"/>
      <c r="AC67" s="4"/>
      <c r="AD67" s="4"/>
      <c r="AE67" s="4"/>
      <c r="AF67" s="4"/>
      <c r="AG67" s="4"/>
    </row>
    <row r="68" spans="1:33" s="9" customFormat="1" ht="56" x14ac:dyDescent="0.3">
      <c r="A68" s="127"/>
      <c r="B68" s="120">
        <v>8</v>
      </c>
      <c r="C68" s="17" t="s">
        <v>60</v>
      </c>
      <c r="D68" s="17"/>
      <c r="E68" s="17"/>
      <c r="F68" s="17"/>
      <c r="G68" s="17"/>
      <c r="H68" s="118" t="s">
        <v>250</v>
      </c>
      <c r="I68" s="114">
        <f>J68+K68</f>
        <v>23</v>
      </c>
      <c r="J68" s="114">
        <v>22</v>
      </c>
      <c r="K68" s="118">
        <v>1</v>
      </c>
      <c r="L68" s="118">
        <v>20</v>
      </c>
      <c r="M68" s="118">
        <v>3</v>
      </c>
      <c r="N68" s="114">
        <v>2</v>
      </c>
      <c r="O68" s="17">
        <v>1</v>
      </c>
      <c r="P68" s="17" t="s">
        <v>28</v>
      </c>
      <c r="Q68" s="70" t="s">
        <v>35</v>
      </c>
      <c r="R68" s="72" t="s">
        <v>30</v>
      </c>
      <c r="S68" s="85" t="s">
        <v>217</v>
      </c>
      <c r="T68" s="70" t="s">
        <v>31</v>
      </c>
      <c r="U68" s="17" t="s">
        <v>32</v>
      </c>
      <c r="V68" s="17" t="s">
        <v>33</v>
      </c>
      <c r="W68" s="114">
        <v>1</v>
      </c>
      <c r="X68" s="114"/>
      <c r="Y68" s="4"/>
      <c r="Z68" s="4"/>
      <c r="AA68" s="4"/>
      <c r="AB68" s="4"/>
      <c r="AC68" s="4"/>
      <c r="AD68" s="4"/>
      <c r="AE68" s="4"/>
      <c r="AF68" s="4"/>
      <c r="AG68" s="4"/>
    </row>
    <row r="69" spans="1:33" s="9" customFormat="1" ht="56" x14ac:dyDescent="0.3">
      <c r="A69" s="121"/>
      <c r="B69" s="121"/>
      <c r="C69" s="17" t="s">
        <v>60</v>
      </c>
      <c r="D69" s="17"/>
      <c r="E69" s="17"/>
      <c r="F69" s="17"/>
      <c r="G69" s="17"/>
      <c r="H69" s="118"/>
      <c r="I69" s="115"/>
      <c r="J69" s="115"/>
      <c r="K69" s="119"/>
      <c r="L69" s="119"/>
      <c r="M69" s="119"/>
      <c r="N69" s="115"/>
      <c r="O69" s="17">
        <v>1</v>
      </c>
      <c r="P69" s="17" t="s">
        <v>28</v>
      </c>
      <c r="Q69" s="70" t="s">
        <v>38</v>
      </c>
      <c r="R69" s="72" t="s">
        <v>30</v>
      </c>
      <c r="S69" s="85" t="s">
        <v>161</v>
      </c>
      <c r="T69" s="70" t="s">
        <v>31</v>
      </c>
      <c r="U69" s="17" t="s">
        <v>32</v>
      </c>
      <c r="V69" s="17" t="s">
        <v>33</v>
      </c>
      <c r="W69" s="115"/>
      <c r="X69" s="115"/>
      <c r="Y69" s="4"/>
      <c r="Z69" s="4"/>
      <c r="AA69" s="4"/>
      <c r="AB69" s="4"/>
      <c r="AC69" s="4"/>
      <c r="AD69" s="4"/>
      <c r="AE69" s="4"/>
      <c r="AF69" s="4"/>
      <c r="AG69" s="4"/>
    </row>
    <row r="70" spans="1:33" s="15" customFormat="1" ht="28" x14ac:dyDescent="0.3">
      <c r="A70" s="38">
        <v>7</v>
      </c>
      <c r="B70" s="38" t="s">
        <v>64</v>
      </c>
      <c r="C70" s="38"/>
      <c r="D70" s="38"/>
      <c r="E70" s="38"/>
      <c r="F70" s="38"/>
      <c r="G70" s="38"/>
      <c r="H70" s="38"/>
      <c r="I70" s="42">
        <f>SUM(I71:I79)</f>
        <v>103</v>
      </c>
      <c r="J70" s="42">
        <f>SUM(J71:J79)</f>
        <v>101</v>
      </c>
      <c r="K70" s="42"/>
      <c r="L70" s="42">
        <f t="shared" ref="L70:R70" si="15">SUM(L71:L79)</f>
        <v>90</v>
      </c>
      <c r="M70" s="42">
        <f t="shared" si="15"/>
        <v>13</v>
      </c>
      <c r="N70" s="42">
        <f t="shared" si="15"/>
        <v>11</v>
      </c>
      <c r="O70" s="42">
        <f t="shared" si="15"/>
        <v>11</v>
      </c>
      <c r="P70" s="22">
        <f t="shared" si="15"/>
        <v>0</v>
      </c>
      <c r="Q70" s="88">
        <f t="shared" si="15"/>
        <v>0</v>
      </c>
      <c r="R70" s="89">
        <f t="shared" si="15"/>
        <v>0</v>
      </c>
      <c r="S70" s="90"/>
      <c r="T70" s="89">
        <f>SUM(T71:T79)</f>
        <v>0</v>
      </c>
      <c r="U70" s="42">
        <f>SUM(U71:U79)</f>
        <v>0</v>
      </c>
      <c r="V70" s="42">
        <f>SUM(V71:V79)</f>
        <v>0</v>
      </c>
      <c r="W70" s="42">
        <f>SUM(W71:W79)</f>
        <v>2</v>
      </c>
      <c r="X70" s="18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42" x14ac:dyDescent="0.3">
      <c r="A71" s="120"/>
      <c r="B71" s="16">
        <v>1</v>
      </c>
      <c r="C71" s="17" t="s">
        <v>64</v>
      </c>
      <c r="D71" s="18">
        <f>SUM(I71:I79)</f>
        <v>103</v>
      </c>
      <c r="E71" s="18">
        <f>SUM(L71:L79)</f>
        <v>90</v>
      </c>
      <c r="F71" s="18">
        <f>SUM(N71:N79)</f>
        <v>11</v>
      </c>
      <c r="G71" s="18">
        <f>D71-E71-F71</f>
        <v>2</v>
      </c>
      <c r="H71" s="17" t="s">
        <v>255</v>
      </c>
      <c r="I71" s="17">
        <f t="shared" ref="I71:I74" si="16">J71+K71</f>
        <v>7</v>
      </c>
      <c r="J71" s="17">
        <v>7</v>
      </c>
      <c r="K71" s="17"/>
      <c r="L71" s="17">
        <v>6</v>
      </c>
      <c r="M71" s="17">
        <f>N71</f>
        <v>1</v>
      </c>
      <c r="N71" s="17">
        <v>1</v>
      </c>
      <c r="O71" s="17">
        <v>1</v>
      </c>
      <c r="P71" s="17" t="s">
        <v>21</v>
      </c>
      <c r="Q71" s="70" t="s">
        <v>22</v>
      </c>
      <c r="R71" s="72" t="s">
        <v>23</v>
      </c>
      <c r="S71" s="73" t="s">
        <v>151</v>
      </c>
      <c r="T71" s="74" t="s">
        <v>25</v>
      </c>
      <c r="U71" s="36" t="s">
        <v>26</v>
      </c>
      <c r="V71" s="17" t="s">
        <v>27</v>
      </c>
      <c r="W71" s="17">
        <f t="shared" ref="W71:W75" si="17">M71-N71</f>
        <v>0</v>
      </c>
      <c r="X71" s="17"/>
    </row>
    <row r="72" spans="1:33" ht="42" x14ac:dyDescent="0.3">
      <c r="A72" s="127"/>
      <c r="B72" s="16">
        <v>2</v>
      </c>
      <c r="C72" s="17" t="s">
        <v>64</v>
      </c>
      <c r="D72" s="17"/>
      <c r="E72" s="17"/>
      <c r="F72" s="17"/>
      <c r="G72" s="17"/>
      <c r="H72" s="17" t="s">
        <v>256</v>
      </c>
      <c r="I72" s="17">
        <f t="shared" si="16"/>
        <v>10</v>
      </c>
      <c r="J72" s="17">
        <v>10</v>
      </c>
      <c r="K72" s="17"/>
      <c r="L72" s="17">
        <v>9</v>
      </c>
      <c r="M72" s="17">
        <v>1</v>
      </c>
      <c r="N72" s="17">
        <v>1</v>
      </c>
      <c r="O72" s="17">
        <v>1</v>
      </c>
      <c r="P72" s="17" t="s">
        <v>21</v>
      </c>
      <c r="Q72" s="70" t="s">
        <v>22</v>
      </c>
      <c r="R72" s="72" t="s">
        <v>23</v>
      </c>
      <c r="S72" s="73" t="s">
        <v>151</v>
      </c>
      <c r="T72" s="74" t="s">
        <v>25</v>
      </c>
      <c r="U72" s="36" t="s">
        <v>26</v>
      </c>
      <c r="V72" s="17" t="s">
        <v>27</v>
      </c>
      <c r="W72" s="17">
        <f t="shared" si="17"/>
        <v>0</v>
      </c>
      <c r="X72" s="17"/>
    </row>
    <row r="73" spans="1:33" ht="42" x14ac:dyDescent="0.3">
      <c r="A73" s="127"/>
      <c r="B73" s="16">
        <v>3</v>
      </c>
      <c r="C73" s="17" t="s">
        <v>64</v>
      </c>
      <c r="D73" s="17"/>
      <c r="E73" s="17"/>
      <c r="F73" s="17"/>
      <c r="G73" s="17"/>
      <c r="H73" s="17" t="s">
        <v>257</v>
      </c>
      <c r="I73" s="17">
        <f t="shared" si="16"/>
        <v>13</v>
      </c>
      <c r="J73" s="17">
        <v>13</v>
      </c>
      <c r="K73" s="17"/>
      <c r="L73" s="17">
        <v>11</v>
      </c>
      <c r="M73" s="17">
        <f t="shared" ref="M73" si="18">N73</f>
        <v>2</v>
      </c>
      <c r="N73" s="17">
        <v>2</v>
      </c>
      <c r="O73" s="17">
        <v>2</v>
      </c>
      <c r="P73" s="17" t="s">
        <v>21</v>
      </c>
      <c r="Q73" s="70" t="s">
        <v>22</v>
      </c>
      <c r="R73" s="72" t="s">
        <v>23</v>
      </c>
      <c r="S73" s="73" t="s">
        <v>151</v>
      </c>
      <c r="T73" s="74" t="s">
        <v>25</v>
      </c>
      <c r="U73" s="36" t="s">
        <v>26</v>
      </c>
      <c r="V73" s="17" t="s">
        <v>27</v>
      </c>
      <c r="W73" s="17">
        <f t="shared" si="17"/>
        <v>0</v>
      </c>
      <c r="X73" s="17"/>
    </row>
    <row r="74" spans="1:33" ht="42" x14ac:dyDescent="0.3">
      <c r="A74" s="127"/>
      <c r="B74" s="16">
        <v>4</v>
      </c>
      <c r="C74" s="17" t="s">
        <v>64</v>
      </c>
      <c r="D74" s="17"/>
      <c r="E74" s="17"/>
      <c r="F74" s="17"/>
      <c r="G74" s="17"/>
      <c r="H74" s="17" t="s">
        <v>258</v>
      </c>
      <c r="I74" s="17">
        <f t="shared" si="16"/>
        <v>15</v>
      </c>
      <c r="J74" s="17">
        <v>14</v>
      </c>
      <c r="K74" s="17">
        <v>1</v>
      </c>
      <c r="L74" s="17">
        <v>12</v>
      </c>
      <c r="M74" s="17">
        <v>3</v>
      </c>
      <c r="N74" s="17">
        <v>3</v>
      </c>
      <c r="O74" s="17">
        <v>3</v>
      </c>
      <c r="P74" s="17" t="s">
        <v>21</v>
      </c>
      <c r="Q74" s="70" t="s">
        <v>22</v>
      </c>
      <c r="R74" s="72" t="s">
        <v>23</v>
      </c>
      <c r="S74" s="73" t="s">
        <v>151</v>
      </c>
      <c r="T74" s="74" t="s">
        <v>25</v>
      </c>
      <c r="U74" s="36" t="s">
        <v>26</v>
      </c>
      <c r="V74" s="17" t="s">
        <v>27</v>
      </c>
      <c r="W74" s="17">
        <f t="shared" si="17"/>
        <v>0</v>
      </c>
      <c r="X74" s="17"/>
    </row>
    <row r="75" spans="1:33" ht="73.5" customHeight="1" x14ac:dyDescent="0.3">
      <c r="A75" s="127"/>
      <c r="B75" s="16">
        <v>5</v>
      </c>
      <c r="C75" s="17" t="s">
        <v>64</v>
      </c>
      <c r="D75" s="17"/>
      <c r="E75" s="17"/>
      <c r="F75" s="17"/>
      <c r="G75" s="17"/>
      <c r="H75" s="17" t="s">
        <v>260</v>
      </c>
      <c r="I75" s="17">
        <f t="shared" si="14"/>
        <v>15</v>
      </c>
      <c r="J75" s="17">
        <v>14</v>
      </c>
      <c r="K75" s="17">
        <v>1</v>
      </c>
      <c r="L75" s="17">
        <v>13</v>
      </c>
      <c r="M75" s="17">
        <v>2</v>
      </c>
      <c r="N75" s="17">
        <v>1</v>
      </c>
      <c r="O75" s="17">
        <v>1</v>
      </c>
      <c r="P75" s="17" t="s">
        <v>28</v>
      </c>
      <c r="Q75" s="70" t="s">
        <v>38</v>
      </c>
      <c r="R75" s="72" t="s">
        <v>30</v>
      </c>
      <c r="S75" s="85" t="s">
        <v>161</v>
      </c>
      <c r="T75" s="70" t="s">
        <v>31</v>
      </c>
      <c r="U75" s="17" t="s">
        <v>32</v>
      </c>
      <c r="V75" s="17" t="s">
        <v>33</v>
      </c>
      <c r="W75" s="17">
        <f t="shared" si="17"/>
        <v>1</v>
      </c>
      <c r="X75" s="17"/>
    </row>
    <row r="76" spans="1:33" ht="28" x14ac:dyDescent="0.3">
      <c r="A76" s="127"/>
      <c r="B76" s="16">
        <v>8</v>
      </c>
      <c r="C76" s="17" t="s">
        <v>64</v>
      </c>
      <c r="D76" s="17"/>
      <c r="E76" s="17"/>
      <c r="F76" s="17"/>
      <c r="G76" s="17"/>
      <c r="H76" s="17" t="s">
        <v>259</v>
      </c>
      <c r="I76" s="17">
        <f t="shared" si="14"/>
        <v>12</v>
      </c>
      <c r="J76" s="17">
        <v>12</v>
      </c>
      <c r="K76" s="17"/>
      <c r="L76" s="17">
        <v>11</v>
      </c>
      <c r="M76" s="17">
        <v>1</v>
      </c>
      <c r="N76" s="17">
        <v>0</v>
      </c>
      <c r="O76" s="17">
        <v>0</v>
      </c>
      <c r="P76" s="17"/>
      <c r="Q76" s="70"/>
      <c r="R76" s="72"/>
      <c r="S76" s="85"/>
      <c r="T76" s="70" t="s">
        <v>31</v>
      </c>
      <c r="U76" s="17" t="s">
        <v>32</v>
      </c>
      <c r="V76" s="17" t="s">
        <v>33</v>
      </c>
      <c r="W76" s="17">
        <v>1</v>
      </c>
      <c r="X76" s="17"/>
    </row>
    <row r="77" spans="1:33" ht="58.5" customHeight="1" x14ac:dyDescent="0.3">
      <c r="A77" s="127"/>
      <c r="B77" s="16">
        <v>6</v>
      </c>
      <c r="C77" s="17" t="s">
        <v>64</v>
      </c>
      <c r="D77" s="17"/>
      <c r="E77" s="17"/>
      <c r="F77" s="17"/>
      <c r="G77" s="17"/>
      <c r="H77" s="17" t="s">
        <v>261</v>
      </c>
      <c r="I77" s="17">
        <f t="shared" si="14"/>
        <v>11</v>
      </c>
      <c r="J77" s="17">
        <v>11</v>
      </c>
      <c r="K77" s="17"/>
      <c r="L77" s="17">
        <v>10</v>
      </c>
      <c r="M77" s="17">
        <v>1</v>
      </c>
      <c r="N77" s="17">
        <v>1</v>
      </c>
      <c r="O77" s="17">
        <v>1</v>
      </c>
      <c r="P77" s="17" t="s">
        <v>28</v>
      </c>
      <c r="Q77" s="70" t="s">
        <v>35</v>
      </c>
      <c r="R77" s="72" t="s">
        <v>30</v>
      </c>
      <c r="S77" s="85" t="s">
        <v>217</v>
      </c>
      <c r="T77" s="70" t="s">
        <v>31</v>
      </c>
      <c r="U77" s="17" t="s">
        <v>32</v>
      </c>
      <c r="V77" s="17" t="s">
        <v>33</v>
      </c>
      <c r="W77" s="17">
        <v>0</v>
      </c>
      <c r="X77" s="17"/>
    </row>
    <row r="78" spans="1:33" ht="70" x14ac:dyDescent="0.3">
      <c r="A78" s="127"/>
      <c r="B78" s="120">
        <v>7</v>
      </c>
      <c r="C78" s="17" t="s">
        <v>64</v>
      </c>
      <c r="D78" s="17"/>
      <c r="E78" s="17"/>
      <c r="F78" s="17"/>
      <c r="G78" s="17"/>
      <c r="H78" s="118" t="s">
        <v>262</v>
      </c>
      <c r="I78" s="114">
        <f t="shared" si="14"/>
        <v>20</v>
      </c>
      <c r="J78" s="114">
        <v>20</v>
      </c>
      <c r="K78" s="118"/>
      <c r="L78" s="118">
        <v>18</v>
      </c>
      <c r="M78" s="118">
        <v>2</v>
      </c>
      <c r="N78" s="114">
        <v>2</v>
      </c>
      <c r="O78" s="17">
        <v>1</v>
      </c>
      <c r="P78" s="17" t="s">
        <v>28</v>
      </c>
      <c r="Q78" s="70" t="s">
        <v>209</v>
      </c>
      <c r="R78" s="72" t="s">
        <v>30</v>
      </c>
      <c r="S78" s="85" t="s">
        <v>34</v>
      </c>
      <c r="T78" s="70" t="s">
        <v>31</v>
      </c>
      <c r="U78" s="17" t="s">
        <v>32</v>
      </c>
      <c r="V78" s="17" t="s">
        <v>33</v>
      </c>
      <c r="W78" s="114">
        <v>0</v>
      </c>
      <c r="X78" s="114"/>
    </row>
    <row r="79" spans="1:33" ht="32.25" customHeight="1" x14ac:dyDescent="0.3">
      <c r="A79" s="121"/>
      <c r="B79" s="121"/>
      <c r="C79" s="17" t="s">
        <v>64</v>
      </c>
      <c r="D79" s="17"/>
      <c r="E79" s="17"/>
      <c r="F79" s="17"/>
      <c r="G79" s="17"/>
      <c r="H79" s="118"/>
      <c r="I79" s="115"/>
      <c r="J79" s="115"/>
      <c r="K79" s="118"/>
      <c r="L79" s="118"/>
      <c r="M79" s="118"/>
      <c r="N79" s="115"/>
      <c r="O79" s="17">
        <v>1</v>
      </c>
      <c r="P79" s="17" t="s">
        <v>28</v>
      </c>
      <c r="Q79" s="70" t="s">
        <v>38</v>
      </c>
      <c r="R79" s="72" t="s">
        <v>30</v>
      </c>
      <c r="S79" s="85" t="s">
        <v>161</v>
      </c>
      <c r="T79" s="70" t="s">
        <v>31</v>
      </c>
      <c r="U79" s="17" t="s">
        <v>32</v>
      </c>
      <c r="V79" s="17" t="s">
        <v>33</v>
      </c>
      <c r="W79" s="115"/>
      <c r="X79" s="115"/>
    </row>
    <row r="80" spans="1:33" ht="28" x14ac:dyDescent="0.3">
      <c r="A80" s="38">
        <v>8</v>
      </c>
      <c r="B80" s="38" t="s">
        <v>169</v>
      </c>
      <c r="C80" s="16"/>
      <c r="D80" s="16"/>
      <c r="E80" s="16"/>
      <c r="F80" s="16"/>
      <c r="G80" s="16"/>
      <c r="H80" s="16"/>
      <c r="I80" s="42">
        <f>SUM(I81:I90)</f>
        <v>96</v>
      </c>
      <c r="J80" s="42">
        <f>SUM(J81:J90)</f>
        <v>92</v>
      </c>
      <c r="K80" s="42"/>
      <c r="L80" s="42">
        <f t="shared" ref="L80:R80" si="19">SUM(L81:L90)</f>
        <v>81</v>
      </c>
      <c r="M80" s="42">
        <f t="shared" si="19"/>
        <v>15</v>
      </c>
      <c r="N80" s="42">
        <f t="shared" si="19"/>
        <v>11</v>
      </c>
      <c r="O80" s="42">
        <f t="shared" si="19"/>
        <v>11</v>
      </c>
      <c r="P80" s="22">
        <f t="shared" si="19"/>
        <v>0</v>
      </c>
      <c r="Q80" s="88">
        <f t="shared" si="19"/>
        <v>0</v>
      </c>
      <c r="R80" s="89">
        <f t="shared" si="19"/>
        <v>0</v>
      </c>
      <c r="S80" s="90"/>
      <c r="T80" s="89">
        <f>SUM(T81:T90)</f>
        <v>0</v>
      </c>
      <c r="U80" s="42">
        <f>SUM(U81:U90)</f>
        <v>0</v>
      </c>
      <c r="V80" s="42">
        <f>SUM(V81:V90)</f>
        <v>0</v>
      </c>
      <c r="W80" s="42">
        <f>SUM(W81:W90)</f>
        <v>4</v>
      </c>
      <c r="X80" s="17"/>
    </row>
    <row r="81" spans="1:30" ht="37.5" customHeight="1" x14ac:dyDescent="0.3">
      <c r="A81" s="120"/>
      <c r="B81" s="16">
        <v>1</v>
      </c>
      <c r="C81" s="17" t="s">
        <v>65</v>
      </c>
      <c r="D81" s="17">
        <f>SUM(I81:I90)</f>
        <v>96</v>
      </c>
      <c r="E81" s="17">
        <f>SUM(L81:L90)</f>
        <v>81</v>
      </c>
      <c r="F81" s="17">
        <f>SUM(N81:N90)</f>
        <v>11</v>
      </c>
      <c r="G81" s="17">
        <f>D81-E81-F81</f>
        <v>4</v>
      </c>
      <c r="H81" s="17" t="s">
        <v>263</v>
      </c>
      <c r="I81" s="17">
        <f>J81+K81</f>
        <v>20</v>
      </c>
      <c r="J81" s="17">
        <v>19</v>
      </c>
      <c r="K81" s="17">
        <v>1</v>
      </c>
      <c r="L81" s="17">
        <v>18</v>
      </c>
      <c r="M81" s="17">
        <v>2</v>
      </c>
      <c r="N81" s="17">
        <v>1</v>
      </c>
      <c r="O81" s="17">
        <v>1</v>
      </c>
      <c r="P81" s="17" t="s">
        <v>21</v>
      </c>
      <c r="Q81" s="70" t="s">
        <v>22</v>
      </c>
      <c r="R81" s="72" t="s">
        <v>23</v>
      </c>
      <c r="S81" s="73" t="s">
        <v>151</v>
      </c>
      <c r="T81" s="74" t="s">
        <v>25</v>
      </c>
      <c r="U81" s="36" t="s">
        <v>26</v>
      </c>
      <c r="V81" s="17" t="s">
        <v>27</v>
      </c>
      <c r="W81" s="17">
        <f>M81-N81</f>
        <v>1</v>
      </c>
      <c r="X81" s="17"/>
    </row>
    <row r="82" spans="1:30" ht="56" x14ac:dyDescent="0.3">
      <c r="A82" s="127"/>
      <c r="B82" s="120">
        <v>2</v>
      </c>
      <c r="C82" s="17" t="s">
        <v>65</v>
      </c>
      <c r="D82" s="17"/>
      <c r="E82" s="17"/>
      <c r="F82" s="17"/>
      <c r="G82" s="17"/>
      <c r="H82" s="118" t="s">
        <v>264</v>
      </c>
      <c r="I82" s="114">
        <f>J82+K82</f>
        <v>42</v>
      </c>
      <c r="J82" s="114">
        <v>41</v>
      </c>
      <c r="K82" s="118">
        <v>1</v>
      </c>
      <c r="L82" s="118">
        <v>39</v>
      </c>
      <c r="M82" s="118">
        <v>3</v>
      </c>
      <c r="N82" s="114">
        <v>2</v>
      </c>
      <c r="O82" s="17">
        <v>1</v>
      </c>
      <c r="P82" s="17" t="s">
        <v>50</v>
      </c>
      <c r="Q82" s="70" t="s">
        <v>51</v>
      </c>
      <c r="R82" s="72" t="s">
        <v>30</v>
      </c>
      <c r="S82" s="85" t="s">
        <v>155</v>
      </c>
      <c r="T82" s="70" t="s">
        <v>53</v>
      </c>
      <c r="U82" s="17" t="s">
        <v>54</v>
      </c>
      <c r="V82" s="17" t="s">
        <v>55</v>
      </c>
      <c r="W82" s="114">
        <f>M82-N82</f>
        <v>1</v>
      </c>
      <c r="X82" s="114"/>
    </row>
    <row r="83" spans="1:30" ht="70" x14ac:dyDescent="0.3">
      <c r="A83" s="127"/>
      <c r="B83" s="121"/>
      <c r="C83" s="17" t="s">
        <v>65</v>
      </c>
      <c r="D83" s="17"/>
      <c r="E83" s="17"/>
      <c r="F83" s="17"/>
      <c r="G83" s="17"/>
      <c r="H83" s="118"/>
      <c r="I83" s="115"/>
      <c r="J83" s="115"/>
      <c r="K83" s="118"/>
      <c r="L83" s="118"/>
      <c r="M83" s="118"/>
      <c r="N83" s="115"/>
      <c r="O83" s="17">
        <v>1</v>
      </c>
      <c r="P83" s="17" t="s">
        <v>50</v>
      </c>
      <c r="Q83" s="70" t="s">
        <v>66</v>
      </c>
      <c r="R83" s="72" t="s">
        <v>30</v>
      </c>
      <c r="S83" s="85" t="s">
        <v>40</v>
      </c>
      <c r="T83" s="70" t="s">
        <v>53</v>
      </c>
      <c r="U83" s="17" t="s">
        <v>54</v>
      </c>
      <c r="V83" s="17" t="s">
        <v>55</v>
      </c>
      <c r="W83" s="115"/>
      <c r="X83" s="115"/>
    </row>
    <row r="84" spans="1:30" ht="56" x14ac:dyDescent="0.3">
      <c r="A84" s="127"/>
      <c r="B84" s="120">
        <v>3</v>
      </c>
      <c r="C84" s="17" t="s">
        <v>65</v>
      </c>
      <c r="D84" s="17"/>
      <c r="E84" s="17"/>
      <c r="F84" s="17"/>
      <c r="G84" s="17"/>
      <c r="H84" s="118" t="s">
        <v>265</v>
      </c>
      <c r="I84" s="114">
        <v>11</v>
      </c>
      <c r="J84" s="114">
        <v>10</v>
      </c>
      <c r="K84" s="118">
        <v>1</v>
      </c>
      <c r="L84" s="118">
        <v>7</v>
      </c>
      <c r="M84" s="118">
        <v>4</v>
      </c>
      <c r="N84" s="118">
        <v>3</v>
      </c>
      <c r="O84" s="17">
        <v>1</v>
      </c>
      <c r="P84" s="17" t="s">
        <v>28</v>
      </c>
      <c r="Q84" s="70" t="s">
        <v>38</v>
      </c>
      <c r="R84" s="72" t="s">
        <v>30</v>
      </c>
      <c r="S84" s="85" t="s">
        <v>161</v>
      </c>
      <c r="T84" s="70" t="s">
        <v>31</v>
      </c>
      <c r="U84" s="17" t="s">
        <v>32</v>
      </c>
      <c r="V84" s="17" t="s">
        <v>33</v>
      </c>
      <c r="W84" s="114">
        <f>M84-N84</f>
        <v>1</v>
      </c>
      <c r="X84" s="114"/>
    </row>
    <row r="85" spans="1:30" ht="56" x14ac:dyDescent="0.3">
      <c r="A85" s="127"/>
      <c r="B85" s="127"/>
      <c r="C85" s="17" t="s">
        <v>65</v>
      </c>
      <c r="D85" s="17"/>
      <c r="E85" s="17"/>
      <c r="F85" s="17"/>
      <c r="G85" s="17"/>
      <c r="H85" s="118"/>
      <c r="I85" s="122"/>
      <c r="J85" s="122"/>
      <c r="K85" s="118"/>
      <c r="L85" s="118"/>
      <c r="M85" s="118"/>
      <c r="N85" s="118"/>
      <c r="O85" s="17">
        <v>1</v>
      </c>
      <c r="P85" s="17" t="s">
        <v>28</v>
      </c>
      <c r="Q85" s="70" t="s">
        <v>67</v>
      </c>
      <c r="R85" s="72" t="s">
        <v>30</v>
      </c>
      <c r="S85" s="85" t="s">
        <v>162</v>
      </c>
      <c r="T85" s="70" t="s">
        <v>31</v>
      </c>
      <c r="U85" s="17" t="s">
        <v>32</v>
      </c>
      <c r="V85" s="17" t="s">
        <v>33</v>
      </c>
      <c r="W85" s="122"/>
      <c r="X85" s="122"/>
    </row>
    <row r="86" spans="1:30" x14ac:dyDescent="0.3">
      <c r="A86" s="127"/>
      <c r="B86" s="121"/>
      <c r="C86" s="17" t="s">
        <v>65</v>
      </c>
      <c r="D86" s="17"/>
      <c r="E86" s="17"/>
      <c r="F86" s="17"/>
      <c r="G86" s="17"/>
      <c r="H86" s="118"/>
      <c r="I86" s="115"/>
      <c r="J86" s="115"/>
      <c r="K86" s="118"/>
      <c r="L86" s="118"/>
      <c r="M86" s="118"/>
      <c r="N86" s="118"/>
      <c r="O86" s="17">
        <v>1</v>
      </c>
      <c r="P86" s="17" t="s">
        <v>28</v>
      </c>
      <c r="Q86" s="70" t="s">
        <v>68</v>
      </c>
      <c r="R86" s="72" t="s">
        <v>30</v>
      </c>
      <c r="S86" s="73" t="s">
        <v>163</v>
      </c>
      <c r="T86" s="70" t="s">
        <v>70</v>
      </c>
      <c r="U86" s="20" t="s">
        <v>485</v>
      </c>
      <c r="V86" s="17" t="s">
        <v>71</v>
      </c>
      <c r="W86" s="115"/>
      <c r="X86" s="115"/>
    </row>
    <row r="87" spans="1:30" ht="56" x14ac:dyDescent="0.3">
      <c r="A87" s="127"/>
      <c r="B87" s="120">
        <v>4</v>
      </c>
      <c r="C87" s="17" t="s">
        <v>65</v>
      </c>
      <c r="D87" s="17"/>
      <c r="E87" s="17"/>
      <c r="F87" s="17"/>
      <c r="G87" s="17"/>
      <c r="H87" s="118" t="s">
        <v>266</v>
      </c>
      <c r="I87" s="114">
        <f t="shared" si="14"/>
        <v>23</v>
      </c>
      <c r="J87" s="118">
        <v>22</v>
      </c>
      <c r="K87" s="118">
        <v>1</v>
      </c>
      <c r="L87" s="118">
        <v>17</v>
      </c>
      <c r="M87" s="114">
        <v>6</v>
      </c>
      <c r="N87" s="118">
        <v>5</v>
      </c>
      <c r="O87" s="17">
        <v>2</v>
      </c>
      <c r="P87" s="17" t="s">
        <v>28</v>
      </c>
      <c r="Q87" s="70" t="s">
        <v>38</v>
      </c>
      <c r="R87" s="72" t="s">
        <v>30</v>
      </c>
      <c r="S87" s="85" t="s">
        <v>161</v>
      </c>
      <c r="T87" s="70" t="s">
        <v>31</v>
      </c>
      <c r="U87" s="17" t="s">
        <v>32</v>
      </c>
      <c r="V87" s="17" t="s">
        <v>33</v>
      </c>
      <c r="W87" s="114">
        <f>M87-N87</f>
        <v>1</v>
      </c>
      <c r="X87" s="114"/>
    </row>
    <row r="88" spans="1:30" ht="70" x14ac:dyDescent="0.3">
      <c r="A88" s="127"/>
      <c r="B88" s="127"/>
      <c r="C88" s="17" t="s">
        <v>65</v>
      </c>
      <c r="D88" s="17"/>
      <c r="E88" s="17"/>
      <c r="F88" s="17"/>
      <c r="G88" s="17"/>
      <c r="H88" s="118"/>
      <c r="I88" s="122"/>
      <c r="J88" s="118"/>
      <c r="K88" s="118"/>
      <c r="L88" s="118"/>
      <c r="M88" s="122"/>
      <c r="N88" s="118"/>
      <c r="O88" s="17">
        <v>1</v>
      </c>
      <c r="P88" s="17" t="s">
        <v>28</v>
      </c>
      <c r="Q88" s="70" t="s">
        <v>66</v>
      </c>
      <c r="R88" s="72" t="s">
        <v>30</v>
      </c>
      <c r="S88" s="85" t="s">
        <v>160</v>
      </c>
      <c r="T88" s="70" t="s">
        <v>31</v>
      </c>
      <c r="U88" s="17" t="s">
        <v>32</v>
      </c>
      <c r="V88" s="17" t="s">
        <v>33</v>
      </c>
      <c r="W88" s="122"/>
      <c r="X88" s="122"/>
    </row>
    <row r="89" spans="1:30" ht="56" x14ac:dyDescent="0.3">
      <c r="A89" s="127"/>
      <c r="B89" s="127"/>
      <c r="C89" s="17" t="s">
        <v>65</v>
      </c>
      <c r="D89" s="17"/>
      <c r="E89" s="17"/>
      <c r="F89" s="17"/>
      <c r="G89" s="17"/>
      <c r="H89" s="118"/>
      <c r="I89" s="122"/>
      <c r="J89" s="118"/>
      <c r="K89" s="118"/>
      <c r="L89" s="118"/>
      <c r="M89" s="122"/>
      <c r="N89" s="118"/>
      <c r="O89" s="17">
        <v>1</v>
      </c>
      <c r="P89" s="17" t="s">
        <v>28</v>
      </c>
      <c r="Q89" s="70" t="s">
        <v>36</v>
      </c>
      <c r="R89" s="72" t="s">
        <v>30</v>
      </c>
      <c r="S89" s="85" t="s">
        <v>159</v>
      </c>
      <c r="T89" s="70" t="s">
        <v>31</v>
      </c>
      <c r="U89" s="17" t="s">
        <v>32</v>
      </c>
      <c r="V89" s="17" t="s">
        <v>33</v>
      </c>
      <c r="W89" s="122"/>
      <c r="X89" s="122"/>
    </row>
    <row r="90" spans="1:30" ht="56" x14ac:dyDescent="0.3">
      <c r="A90" s="121"/>
      <c r="B90" s="121"/>
      <c r="C90" s="17" t="s">
        <v>65</v>
      </c>
      <c r="D90" s="17"/>
      <c r="E90" s="17"/>
      <c r="F90" s="17"/>
      <c r="G90" s="17"/>
      <c r="H90" s="118"/>
      <c r="I90" s="115"/>
      <c r="J90" s="118"/>
      <c r="K90" s="118"/>
      <c r="L90" s="118"/>
      <c r="M90" s="115"/>
      <c r="N90" s="118"/>
      <c r="O90" s="17">
        <v>1</v>
      </c>
      <c r="P90" s="17" t="s">
        <v>28</v>
      </c>
      <c r="Q90" s="70" t="s">
        <v>59</v>
      </c>
      <c r="R90" s="72" t="s">
        <v>30</v>
      </c>
      <c r="S90" s="85" t="s">
        <v>215</v>
      </c>
      <c r="T90" s="70" t="s">
        <v>31</v>
      </c>
      <c r="U90" s="17" t="s">
        <v>32</v>
      </c>
      <c r="V90" s="17" t="s">
        <v>33</v>
      </c>
      <c r="W90" s="115"/>
      <c r="X90" s="115"/>
    </row>
    <row r="91" spans="1:30" ht="28" x14ac:dyDescent="0.3">
      <c r="A91" s="38">
        <v>9</v>
      </c>
      <c r="B91" s="38" t="s">
        <v>72</v>
      </c>
      <c r="C91" s="37"/>
      <c r="D91" s="37"/>
      <c r="E91" s="37"/>
      <c r="F91" s="37"/>
      <c r="G91" s="37"/>
      <c r="H91" s="38"/>
      <c r="I91" s="42">
        <v>87</v>
      </c>
      <c r="J91" s="42">
        <f>SUM(J92:J95)</f>
        <v>63</v>
      </c>
      <c r="K91" s="42"/>
      <c r="L91" s="42">
        <f>SUM(L92:L95)</f>
        <v>59</v>
      </c>
      <c r="M91" s="42">
        <f>SUM(M92:M95)</f>
        <v>6</v>
      </c>
      <c r="N91" s="42">
        <f>SUM(N92:N95)</f>
        <v>4</v>
      </c>
      <c r="O91" s="42">
        <f>SUM(O92:O95)</f>
        <v>4</v>
      </c>
      <c r="P91" s="17"/>
      <c r="Q91" s="70"/>
      <c r="R91" s="72"/>
      <c r="S91" s="85"/>
      <c r="T91" s="70"/>
      <c r="U91" s="17"/>
      <c r="V91" s="17"/>
      <c r="W91" s="18">
        <f>SUM(W92:W95)</f>
        <v>2</v>
      </c>
      <c r="X91" s="17"/>
    </row>
    <row r="92" spans="1:30" s="30" customFormat="1" x14ac:dyDescent="0.3">
      <c r="A92" s="120"/>
      <c r="B92" s="16">
        <v>1</v>
      </c>
      <c r="C92" s="17" t="s">
        <v>72</v>
      </c>
      <c r="D92" s="18">
        <f>SUM(I92:I95)</f>
        <v>66</v>
      </c>
      <c r="E92" s="18">
        <f>SUM(L92:L95)</f>
        <v>59</v>
      </c>
      <c r="F92" s="18">
        <f>SUM(N92:N95)</f>
        <v>4</v>
      </c>
      <c r="G92" s="18">
        <f>D92-E92-F92</f>
        <v>3</v>
      </c>
      <c r="H92" s="17" t="s">
        <v>267</v>
      </c>
      <c r="I92" s="17">
        <f t="shared" si="14"/>
        <v>14</v>
      </c>
      <c r="J92" s="17">
        <v>13</v>
      </c>
      <c r="K92" s="17">
        <v>1</v>
      </c>
      <c r="L92" s="17">
        <v>13</v>
      </c>
      <c r="M92" s="17">
        <v>1</v>
      </c>
      <c r="N92" s="17">
        <v>1</v>
      </c>
      <c r="O92" s="17">
        <v>1</v>
      </c>
      <c r="P92" s="17" t="s">
        <v>21</v>
      </c>
      <c r="Q92" s="70" t="s">
        <v>68</v>
      </c>
      <c r="R92" s="72" t="s">
        <v>30</v>
      </c>
      <c r="S92" s="73" t="s">
        <v>69</v>
      </c>
      <c r="T92" s="70" t="s">
        <v>70</v>
      </c>
      <c r="U92" s="20" t="s">
        <v>485</v>
      </c>
      <c r="V92" s="17" t="s">
        <v>71</v>
      </c>
      <c r="W92" s="17">
        <f>M92-N92</f>
        <v>0</v>
      </c>
      <c r="X92" s="17"/>
      <c r="Y92" s="4"/>
      <c r="Z92" s="4"/>
      <c r="AA92" s="4"/>
      <c r="AB92" s="4"/>
      <c r="AC92" s="4"/>
      <c r="AD92" s="4"/>
    </row>
    <row r="93" spans="1:30" s="30" customFormat="1" x14ac:dyDescent="0.3">
      <c r="A93" s="127"/>
      <c r="B93" s="16">
        <v>2</v>
      </c>
      <c r="C93" s="17" t="s">
        <v>72</v>
      </c>
      <c r="D93" s="17"/>
      <c r="E93" s="17"/>
      <c r="F93" s="17"/>
      <c r="G93" s="17"/>
      <c r="H93" s="17" t="s">
        <v>268</v>
      </c>
      <c r="I93" s="17">
        <f t="shared" si="14"/>
        <v>14</v>
      </c>
      <c r="J93" s="17">
        <v>13</v>
      </c>
      <c r="K93" s="17">
        <v>1</v>
      </c>
      <c r="L93" s="17">
        <v>13</v>
      </c>
      <c r="M93" s="17">
        <v>1</v>
      </c>
      <c r="N93" s="17">
        <v>1</v>
      </c>
      <c r="O93" s="17">
        <v>1</v>
      </c>
      <c r="P93" s="17" t="s">
        <v>21</v>
      </c>
      <c r="Q93" s="70" t="s">
        <v>68</v>
      </c>
      <c r="R93" s="72" t="s">
        <v>30</v>
      </c>
      <c r="S93" s="73" t="s">
        <v>69</v>
      </c>
      <c r="T93" s="70" t="s">
        <v>70</v>
      </c>
      <c r="U93" s="20" t="s">
        <v>485</v>
      </c>
      <c r="V93" s="17" t="s">
        <v>71</v>
      </c>
      <c r="W93" s="17">
        <f>M93-N93</f>
        <v>0</v>
      </c>
      <c r="X93" s="17"/>
      <c r="Y93" s="4"/>
      <c r="Z93" s="4"/>
      <c r="AA93" s="4"/>
      <c r="AB93" s="4"/>
      <c r="AC93" s="4"/>
      <c r="AD93" s="4"/>
    </row>
    <row r="94" spans="1:30" s="7" customFormat="1" ht="75.75" customHeight="1" x14ac:dyDescent="0.3">
      <c r="A94" s="127"/>
      <c r="B94" s="50">
        <v>3</v>
      </c>
      <c r="C94" s="17"/>
      <c r="D94" s="17"/>
      <c r="E94" s="17"/>
      <c r="F94" s="17"/>
      <c r="G94" s="17"/>
      <c r="H94" s="19" t="s">
        <v>269</v>
      </c>
      <c r="I94" s="19">
        <f>J94+K94</f>
        <v>23</v>
      </c>
      <c r="J94" s="19">
        <v>23</v>
      </c>
      <c r="K94" s="19">
        <v>0</v>
      </c>
      <c r="L94" s="19">
        <v>20</v>
      </c>
      <c r="M94" s="19">
        <v>2</v>
      </c>
      <c r="N94" s="19">
        <v>1</v>
      </c>
      <c r="O94" s="17">
        <v>1</v>
      </c>
      <c r="P94" s="17" t="s">
        <v>50</v>
      </c>
      <c r="Q94" s="70" t="s">
        <v>66</v>
      </c>
      <c r="R94" s="72" t="s">
        <v>30</v>
      </c>
      <c r="S94" s="85" t="s">
        <v>40</v>
      </c>
      <c r="T94" s="70" t="s">
        <v>53</v>
      </c>
      <c r="U94" s="17" t="s">
        <v>54</v>
      </c>
      <c r="V94" s="17" t="s">
        <v>55</v>
      </c>
      <c r="W94" s="19">
        <f>M94-N94</f>
        <v>1</v>
      </c>
      <c r="X94" s="19"/>
      <c r="Y94" s="4"/>
      <c r="Z94" s="4"/>
      <c r="AA94" s="4"/>
      <c r="AB94" s="4"/>
      <c r="AC94" s="4"/>
      <c r="AD94" s="4"/>
    </row>
    <row r="95" spans="1:30" s="30" customFormat="1" x14ac:dyDescent="0.3">
      <c r="A95" s="121"/>
      <c r="B95" s="16">
        <v>4</v>
      </c>
      <c r="C95" s="17" t="s">
        <v>72</v>
      </c>
      <c r="D95" s="17"/>
      <c r="E95" s="17"/>
      <c r="F95" s="17"/>
      <c r="G95" s="17"/>
      <c r="H95" s="17" t="s">
        <v>270</v>
      </c>
      <c r="I95" s="17">
        <f t="shared" si="14"/>
        <v>15</v>
      </c>
      <c r="J95" s="17">
        <v>14</v>
      </c>
      <c r="K95" s="17">
        <v>1</v>
      </c>
      <c r="L95" s="17">
        <v>13</v>
      </c>
      <c r="M95" s="17">
        <v>2</v>
      </c>
      <c r="N95" s="17">
        <v>1</v>
      </c>
      <c r="O95" s="17">
        <v>1</v>
      </c>
      <c r="P95" s="17" t="s">
        <v>21</v>
      </c>
      <c r="Q95" s="70" t="s">
        <v>68</v>
      </c>
      <c r="R95" s="72" t="s">
        <v>30</v>
      </c>
      <c r="S95" s="73" t="s">
        <v>69</v>
      </c>
      <c r="T95" s="70" t="s">
        <v>70</v>
      </c>
      <c r="U95" s="20" t="s">
        <v>485</v>
      </c>
      <c r="V95" s="17" t="s">
        <v>71</v>
      </c>
      <c r="W95" s="17">
        <f>M95-N95</f>
        <v>1</v>
      </c>
      <c r="X95" s="17"/>
      <c r="Y95" s="4"/>
      <c r="Z95" s="4"/>
      <c r="AA95" s="4"/>
      <c r="AB95" s="4"/>
      <c r="AC95" s="4"/>
      <c r="AD95" s="4"/>
    </row>
    <row r="96" spans="1:30" ht="25.5" customHeight="1" x14ac:dyDescent="0.3">
      <c r="A96" s="38">
        <v>10</v>
      </c>
      <c r="B96" s="38" t="s">
        <v>170</v>
      </c>
      <c r="C96" s="43"/>
      <c r="D96" s="43"/>
      <c r="E96" s="43"/>
      <c r="F96" s="43"/>
      <c r="G96" s="43"/>
      <c r="H96" s="16"/>
      <c r="I96" s="18">
        <f>SUM(I97:I111)</f>
        <v>182</v>
      </c>
      <c r="J96" s="18">
        <f>SUM(J97:J111)</f>
        <v>183</v>
      </c>
      <c r="K96" s="18"/>
      <c r="L96" s="18">
        <f>SUM(L97:L111)</f>
        <v>167</v>
      </c>
      <c r="M96" s="18">
        <f>SUM(M97:M111)</f>
        <v>15</v>
      </c>
      <c r="N96" s="18">
        <f>SUM(N97:N111)</f>
        <v>15</v>
      </c>
      <c r="O96" s="18">
        <f>SUM(O97:O111)</f>
        <v>15</v>
      </c>
      <c r="P96" s="17"/>
      <c r="Q96" s="70"/>
      <c r="R96" s="72"/>
      <c r="S96" s="85"/>
      <c r="T96" s="70"/>
      <c r="U96" s="17"/>
      <c r="V96" s="17"/>
      <c r="W96" s="18">
        <f>SUM(W97:W111)</f>
        <v>0</v>
      </c>
      <c r="X96" s="17"/>
    </row>
    <row r="97" spans="1:30" ht="42" x14ac:dyDescent="0.3">
      <c r="A97" s="127"/>
      <c r="B97" s="50">
        <v>1</v>
      </c>
      <c r="C97" s="17" t="s">
        <v>73</v>
      </c>
      <c r="D97" s="17"/>
      <c r="E97" s="17"/>
      <c r="F97" s="17"/>
      <c r="G97" s="17"/>
      <c r="H97" s="17" t="s">
        <v>271</v>
      </c>
      <c r="I97" s="19">
        <f t="shared" si="14"/>
        <v>29</v>
      </c>
      <c r="J97" s="17">
        <v>29</v>
      </c>
      <c r="K97" s="17">
        <v>0</v>
      </c>
      <c r="L97" s="17">
        <v>26</v>
      </c>
      <c r="M97" s="19">
        <v>3</v>
      </c>
      <c r="N97" s="17">
        <v>3</v>
      </c>
      <c r="O97" s="19">
        <v>3</v>
      </c>
      <c r="P97" s="17" t="s">
        <v>21</v>
      </c>
      <c r="Q97" s="70" t="s">
        <v>22</v>
      </c>
      <c r="R97" s="72" t="s">
        <v>23</v>
      </c>
      <c r="S97" s="91" t="s">
        <v>151</v>
      </c>
      <c r="T97" s="70" t="s">
        <v>25</v>
      </c>
      <c r="U97" s="36" t="s">
        <v>26</v>
      </c>
      <c r="V97" s="17" t="s">
        <v>27</v>
      </c>
      <c r="W97" s="19">
        <v>0</v>
      </c>
      <c r="X97" s="26"/>
    </row>
    <row r="98" spans="1:30" ht="42" x14ac:dyDescent="0.3">
      <c r="A98" s="127"/>
      <c r="B98" s="16">
        <v>2</v>
      </c>
      <c r="C98" s="17" t="s">
        <v>73</v>
      </c>
      <c r="D98" s="17"/>
      <c r="E98" s="17"/>
      <c r="F98" s="17"/>
      <c r="G98" s="17"/>
      <c r="H98" s="17" t="s">
        <v>272</v>
      </c>
      <c r="I98" s="17">
        <f>J98+K98</f>
        <v>17</v>
      </c>
      <c r="J98" s="17">
        <v>17</v>
      </c>
      <c r="K98" s="17">
        <v>0</v>
      </c>
      <c r="L98" s="17">
        <v>16</v>
      </c>
      <c r="M98" s="17">
        <v>1</v>
      </c>
      <c r="N98" s="17">
        <v>1</v>
      </c>
      <c r="O98" s="17">
        <v>1</v>
      </c>
      <c r="P98" s="17" t="s">
        <v>21</v>
      </c>
      <c r="Q98" s="70" t="s">
        <v>22</v>
      </c>
      <c r="R98" s="72" t="s">
        <v>23</v>
      </c>
      <c r="S98" s="73" t="s">
        <v>151</v>
      </c>
      <c r="T98" s="74" t="s">
        <v>25</v>
      </c>
      <c r="U98" s="36" t="s">
        <v>26</v>
      </c>
      <c r="V98" s="17" t="s">
        <v>27</v>
      </c>
      <c r="W98" s="17">
        <f>M98-N98</f>
        <v>0</v>
      </c>
      <c r="X98" s="17"/>
      <c r="Y98" s="4" t="s">
        <v>82</v>
      </c>
    </row>
    <row r="99" spans="1:30" ht="0.75" customHeight="1" x14ac:dyDescent="0.3">
      <c r="A99" s="127"/>
      <c r="B99" s="16">
        <v>4</v>
      </c>
      <c r="C99" s="17" t="s">
        <v>73</v>
      </c>
      <c r="D99" s="17"/>
      <c r="E99" s="17"/>
      <c r="F99" s="17"/>
      <c r="G99" s="17"/>
      <c r="H99" s="17" t="s">
        <v>273</v>
      </c>
      <c r="I99" s="17">
        <f t="shared" si="14"/>
        <v>13</v>
      </c>
      <c r="J99" s="17">
        <v>13</v>
      </c>
      <c r="K99" s="17">
        <v>0</v>
      </c>
      <c r="L99" s="17">
        <v>13</v>
      </c>
      <c r="M99" s="17">
        <f t="shared" ref="M99" si="20">I99-L99-N99</f>
        <v>0</v>
      </c>
      <c r="N99" s="17">
        <v>0</v>
      </c>
      <c r="O99" s="17">
        <v>0</v>
      </c>
      <c r="P99" s="17" t="s">
        <v>74</v>
      </c>
      <c r="Q99" s="70"/>
      <c r="R99" s="72"/>
      <c r="S99" s="73"/>
      <c r="T99" s="74"/>
      <c r="U99" s="36"/>
      <c r="V99" s="17"/>
      <c r="W99" s="17">
        <f>M99-N99</f>
        <v>0</v>
      </c>
      <c r="X99" s="17"/>
    </row>
    <row r="100" spans="1:30" ht="0.75" customHeight="1" x14ac:dyDescent="0.3">
      <c r="A100" s="127"/>
      <c r="B100" s="16">
        <v>7</v>
      </c>
      <c r="C100" s="17" t="s">
        <v>73</v>
      </c>
      <c r="D100" s="17"/>
      <c r="E100" s="17"/>
      <c r="F100" s="17"/>
      <c r="G100" s="17"/>
      <c r="H100" s="17" t="s">
        <v>274</v>
      </c>
      <c r="I100" s="17">
        <f t="shared" ref="I100:I151" si="21">J100+K100</f>
        <v>25</v>
      </c>
      <c r="J100" s="17">
        <v>25</v>
      </c>
      <c r="K100" s="17">
        <v>0</v>
      </c>
      <c r="L100" s="17">
        <v>25</v>
      </c>
      <c r="M100" s="17">
        <f t="shared" ref="M100" si="22">I100-L100-N100</f>
        <v>0</v>
      </c>
      <c r="N100" s="17">
        <v>0</v>
      </c>
      <c r="O100" s="17">
        <v>0</v>
      </c>
      <c r="P100" s="17" t="s">
        <v>74</v>
      </c>
      <c r="Q100" s="70"/>
      <c r="R100" s="72"/>
      <c r="S100" s="73"/>
      <c r="T100" s="74"/>
      <c r="U100" s="36"/>
      <c r="V100" s="17"/>
      <c r="W100" s="17">
        <f>M100-N100</f>
        <v>0</v>
      </c>
      <c r="X100" s="17"/>
    </row>
    <row r="101" spans="1:30" s="30" customFormat="1" ht="56" x14ac:dyDescent="0.3">
      <c r="A101" s="127"/>
      <c r="B101" s="16">
        <v>3</v>
      </c>
      <c r="C101" s="17" t="s">
        <v>73</v>
      </c>
      <c r="D101" s="17"/>
      <c r="E101" s="17"/>
      <c r="F101" s="17"/>
      <c r="G101" s="17"/>
      <c r="H101" s="17" t="s">
        <v>275</v>
      </c>
      <c r="I101" s="17">
        <f t="shared" si="21"/>
        <v>33</v>
      </c>
      <c r="J101" s="17">
        <v>33</v>
      </c>
      <c r="K101" s="17">
        <v>0</v>
      </c>
      <c r="L101" s="17">
        <v>32</v>
      </c>
      <c r="M101" s="17">
        <v>1</v>
      </c>
      <c r="N101" s="17">
        <v>1</v>
      </c>
      <c r="O101" s="17">
        <v>1</v>
      </c>
      <c r="P101" s="17" t="s">
        <v>50</v>
      </c>
      <c r="Q101" s="70" t="s">
        <v>51</v>
      </c>
      <c r="R101" s="72" t="s">
        <v>30</v>
      </c>
      <c r="S101" s="85" t="s">
        <v>52</v>
      </c>
      <c r="T101" s="70" t="s">
        <v>53</v>
      </c>
      <c r="U101" s="17" t="s">
        <v>54</v>
      </c>
      <c r="V101" s="17" t="s">
        <v>55</v>
      </c>
      <c r="W101" s="17">
        <v>0</v>
      </c>
      <c r="X101" s="17"/>
      <c r="Y101" s="4"/>
      <c r="Z101" s="4"/>
      <c r="AA101" s="4"/>
      <c r="AB101" s="4"/>
      <c r="AC101" s="4"/>
      <c r="AD101" s="4"/>
    </row>
    <row r="102" spans="1:30" ht="56" x14ac:dyDescent="0.3">
      <c r="A102" s="127"/>
      <c r="B102" s="120">
        <v>4</v>
      </c>
      <c r="C102" s="17" t="s">
        <v>73</v>
      </c>
      <c r="D102" s="17"/>
      <c r="E102" s="17"/>
      <c r="F102" s="17"/>
      <c r="G102" s="17"/>
      <c r="H102" s="114" t="s">
        <v>276</v>
      </c>
      <c r="I102" s="114">
        <f>J102+K102</f>
        <v>10</v>
      </c>
      <c r="J102" s="114">
        <v>10</v>
      </c>
      <c r="K102" s="114">
        <v>0</v>
      </c>
      <c r="L102" s="114">
        <v>7</v>
      </c>
      <c r="M102" s="114">
        <v>3</v>
      </c>
      <c r="N102" s="17">
        <v>1</v>
      </c>
      <c r="O102" s="17">
        <v>1</v>
      </c>
      <c r="P102" s="17" t="s">
        <v>28</v>
      </c>
      <c r="Q102" s="70" t="s">
        <v>67</v>
      </c>
      <c r="R102" s="72" t="s">
        <v>30</v>
      </c>
      <c r="S102" s="85" t="s">
        <v>162</v>
      </c>
      <c r="T102" s="70" t="s">
        <v>31</v>
      </c>
      <c r="U102" s="17" t="s">
        <v>32</v>
      </c>
      <c r="V102" s="17" t="s">
        <v>33</v>
      </c>
      <c r="W102" s="114">
        <v>0</v>
      </c>
      <c r="X102" s="114"/>
    </row>
    <row r="103" spans="1:30" ht="70" x14ac:dyDescent="0.3">
      <c r="A103" s="127"/>
      <c r="B103" s="127"/>
      <c r="C103" s="17" t="s">
        <v>73</v>
      </c>
      <c r="D103" s="17"/>
      <c r="E103" s="17"/>
      <c r="F103" s="17"/>
      <c r="G103" s="17"/>
      <c r="H103" s="122"/>
      <c r="I103" s="122"/>
      <c r="J103" s="115"/>
      <c r="K103" s="122"/>
      <c r="L103" s="122"/>
      <c r="M103" s="122"/>
      <c r="N103" s="17">
        <v>1</v>
      </c>
      <c r="O103" s="17">
        <v>1</v>
      </c>
      <c r="P103" s="17" t="s">
        <v>28</v>
      </c>
      <c r="Q103" s="70" t="s">
        <v>66</v>
      </c>
      <c r="R103" s="72" t="s">
        <v>30</v>
      </c>
      <c r="S103" s="85" t="s">
        <v>160</v>
      </c>
      <c r="T103" s="70" t="s">
        <v>31</v>
      </c>
      <c r="U103" s="17" t="s">
        <v>32</v>
      </c>
      <c r="V103" s="17" t="s">
        <v>33</v>
      </c>
      <c r="W103" s="122"/>
      <c r="X103" s="122"/>
    </row>
    <row r="104" spans="1:30" ht="56" x14ac:dyDescent="0.3">
      <c r="A104" s="127"/>
      <c r="B104" s="121"/>
      <c r="C104" s="17"/>
      <c r="D104" s="17"/>
      <c r="E104" s="17"/>
      <c r="F104" s="17"/>
      <c r="G104" s="17"/>
      <c r="H104" s="115"/>
      <c r="I104" s="115"/>
      <c r="J104" s="39"/>
      <c r="K104" s="115"/>
      <c r="L104" s="115"/>
      <c r="M104" s="115"/>
      <c r="N104" s="17">
        <v>1</v>
      </c>
      <c r="O104" s="17">
        <v>1</v>
      </c>
      <c r="P104" s="17" t="s">
        <v>28</v>
      </c>
      <c r="Q104" s="70" t="s">
        <v>29</v>
      </c>
      <c r="R104" s="72" t="s">
        <v>30</v>
      </c>
      <c r="S104" s="85" t="s">
        <v>156</v>
      </c>
      <c r="T104" s="70" t="s">
        <v>31</v>
      </c>
      <c r="U104" s="17" t="s">
        <v>32</v>
      </c>
      <c r="V104" s="17" t="s">
        <v>33</v>
      </c>
      <c r="W104" s="115"/>
      <c r="X104" s="115"/>
    </row>
    <row r="105" spans="1:30" s="30" customFormat="1" x14ac:dyDescent="0.3">
      <c r="A105" s="127"/>
      <c r="B105" s="120">
        <v>5</v>
      </c>
      <c r="C105" s="17"/>
      <c r="D105" s="17"/>
      <c r="E105" s="17"/>
      <c r="F105" s="17"/>
      <c r="G105" s="17"/>
      <c r="H105" s="114" t="s">
        <v>277</v>
      </c>
      <c r="I105" s="114">
        <f>J106+K105</f>
        <v>15</v>
      </c>
      <c r="J105" s="39"/>
      <c r="K105" s="114">
        <v>1</v>
      </c>
      <c r="L105" s="114">
        <v>13</v>
      </c>
      <c r="M105" s="114">
        <v>2</v>
      </c>
      <c r="N105" s="17">
        <v>1</v>
      </c>
      <c r="O105" s="17">
        <v>1</v>
      </c>
      <c r="P105" s="17" t="s">
        <v>28</v>
      </c>
      <c r="Q105" s="70" t="s">
        <v>68</v>
      </c>
      <c r="R105" s="72" t="s">
        <v>30</v>
      </c>
      <c r="S105" s="73" t="s">
        <v>69</v>
      </c>
      <c r="T105" s="70" t="s">
        <v>70</v>
      </c>
      <c r="U105" s="20" t="s">
        <v>485</v>
      </c>
      <c r="V105" s="17" t="s">
        <v>71</v>
      </c>
      <c r="W105" s="114">
        <v>0</v>
      </c>
      <c r="X105" s="114"/>
      <c r="Y105" s="4"/>
      <c r="Z105" s="4"/>
      <c r="AA105" s="4"/>
      <c r="AB105" s="4"/>
      <c r="AC105" s="4"/>
      <c r="AD105" s="4"/>
    </row>
    <row r="106" spans="1:30" ht="56" x14ac:dyDescent="0.3">
      <c r="A106" s="127"/>
      <c r="B106" s="121"/>
      <c r="C106" s="17" t="s">
        <v>73</v>
      </c>
      <c r="D106" s="17"/>
      <c r="E106" s="17"/>
      <c r="F106" s="17"/>
      <c r="G106" s="17"/>
      <c r="H106" s="115"/>
      <c r="I106" s="115"/>
      <c r="J106" s="19">
        <v>14</v>
      </c>
      <c r="K106" s="115"/>
      <c r="L106" s="115"/>
      <c r="M106" s="115"/>
      <c r="N106" s="17">
        <v>1</v>
      </c>
      <c r="O106" s="17">
        <v>1</v>
      </c>
      <c r="P106" s="17" t="s">
        <v>28</v>
      </c>
      <c r="Q106" s="70" t="s">
        <v>38</v>
      </c>
      <c r="R106" s="72" t="s">
        <v>30</v>
      </c>
      <c r="S106" s="85" t="s">
        <v>161</v>
      </c>
      <c r="T106" s="70" t="s">
        <v>31</v>
      </c>
      <c r="U106" s="17" t="s">
        <v>32</v>
      </c>
      <c r="V106" s="17" t="s">
        <v>33</v>
      </c>
      <c r="W106" s="115"/>
      <c r="X106" s="115"/>
      <c r="Z106" s="4" t="s">
        <v>82</v>
      </c>
    </row>
    <row r="107" spans="1:30" ht="70" x14ac:dyDescent="0.3">
      <c r="A107" s="127"/>
      <c r="B107" s="120">
        <v>6</v>
      </c>
      <c r="C107" s="17" t="s">
        <v>73</v>
      </c>
      <c r="D107" s="17"/>
      <c r="E107" s="17"/>
      <c r="F107" s="17"/>
      <c r="G107" s="17"/>
      <c r="H107" s="118" t="s">
        <v>278</v>
      </c>
      <c r="I107" s="118">
        <f>J107+K107</f>
        <v>29</v>
      </c>
      <c r="J107" s="118">
        <v>28</v>
      </c>
      <c r="K107" s="118">
        <v>1</v>
      </c>
      <c r="L107" s="118">
        <v>25</v>
      </c>
      <c r="M107" s="118">
        <v>4</v>
      </c>
      <c r="N107" s="17">
        <v>1</v>
      </c>
      <c r="O107" s="17">
        <v>1</v>
      </c>
      <c r="P107" s="17" t="s">
        <v>28</v>
      </c>
      <c r="Q107" s="70" t="s">
        <v>66</v>
      </c>
      <c r="R107" s="72" t="s">
        <v>30</v>
      </c>
      <c r="S107" s="85" t="s">
        <v>160</v>
      </c>
      <c r="T107" s="70" t="s">
        <v>31</v>
      </c>
      <c r="U107" s="17" t="s">
        <v>32</v>
      </c>
      <c r="V107" s="17" t="s">
        <v>33</v>
      </c>
      <c r="W107" s="114">
        <v>0</v>
      </c>
      <c r="X107" s="116"/>
    </row>
    <row r="108" spans="1:30" ht="56" x14ac:dyDescent="0.3">
      <c r="A108" s="127"/>
      <c r="B108" s="127"/>
      <c r="C108" s="17" t="s">
        <v>73</v>
      </c>
      <c r="D108" s="17"/>
      <c r="E108" s="17"/>
      <c r="F108" s="17"/>
      <c r="G108" s="17"/>
      <c r="H108" s="118"/>
      <c r="I108" s="118"/>
      <c r="J108" s="118"/>
      <c r="K108" s="118"/>
      <c r="L108" s="118"/>
      <c r="M108" s="118"/>
      <c r="N108" s="17">
        <v>1</v>
      </c>
      <c r="O108" s="17">
        <v>1</v>
      </c>
      <c r="P108" s="17" t="s">
        <v>28</v>
      </c>
      <c r="Q108" s="70" t="s">
        <v>38</v>
      </c>
      <c r="R108" s="72" t="s">
        <v>30</v>
      </c>
      <c r="S108" s="85" t="s">
        <v>161</v>
      </c>
      <c r="T108" s="70" t="s">
        <v>31</v>
      </c>
      <c r="U108" s="17" t="s">
        <v>32</v>
      </c>
      <c r="V108" s="17" t="s">
        <v>33</v>
      </c>
      <c r="W108" s="122"/>
      <c r="X108" s="124"/>
    </row>
    <row r="109" spans="1:30" ht="56" x14ac:dyDescent="0.3">
      <c r="A109" s="127"/>
      <c r="B109" s="127"/>
      <c r="C109" s="17" t="s">
        <v>73</v>
      </c>
      <c r="D109" s="17"/>
      <c r="E109" s="17"/>
      <c r="F109" s="17"/>
      <c r="G109" s="17"/>
      <c r="H109" s="118"/>
      <c r="I109" s="118"/>
      <c r="J109" s="118"/>
      <c r="K109" s="118"/>
      <c r="L109" s="118"/>
      <c r="M109" s="118"/>
      <c r="N109" s="17">
        <v>1</v>
      </c>
      <c r="O109" s="17">
        <v>1</v>
      </c>
      <c r="P109" s="17" t="s">
        <v>28</v>
      </c>
      <c r="Q109" s="70" t="s">
        <v>56</v>
      </c>
      <c r="R109" s="72" t="s">
        <v>30</v>
      </c>
      <c r="S109" s="85" t="s">
        <v>216</v>
      </c>
      <c r="T109" s="70" t="s">
        <v>31</v>
      </c>
      <c r="U109" s="17" t="s">
        <v>32</v>
      </c>
      <c r="V109" s="17" t="s">
        <v>33</v>
      </c>
      <c r="W109" s="122"/>
      <c r="X109" s="124"/>
    </row>
    <row r="110" spans="1:30" ht="56" x14ac:dyDescent="0.3">
      <c r="A110" s="127"/>
      <c r="B110" s="121"/>
      <c r="C110" s="17"/>
      <c r="D110" s="17"/>
      <c r="E110" s="17"/>
      <c r="F110" s="17"/>
      <c r="G110" s="17"/>
      <c r="H110" s="118"/>
      <c r="I110" s="118"/>
      <c r="J110" s="118"/>
      <c r="K110" s="118"/>
      <c r="L110" s="118"/>
      <c r="M110" s="118"/>
      <c r="N110" s="17">
        <v>1</v>
      </c>
      <c r="O110" s="17">
        <v>1</v>
      </c>
      <c r="P110" s="17" t="s">
        <v>28</v>
      </c>
      <c r="Q110" s="70" t="s">
        <v>59</v>
      </c>
      <c r="R110" s="86" t="s">
        <v>30</v>
      </c>
      <c r="S110" s="85" t="s">
        <v>215</v>
      </c>
      <c r="T110" s="70" t="s">
        <v>31</v>
      </c>
      <c r="U110" s="17" t="s">
        <v>32</v>
      </c>
      <c r="V110" s="17" t="s">
        <v>33</v>
      </c>
      <c r="W110" s="115"/>
      <c r="X110" s="117"/>
    </row>
    <row r="111" spans="1:30" ht="56" x14ac:dyDescent="0.3">
      <c r="A111" s="121"/>
      <c r="B111" s="16">
        <v>7</v>
      </c>
      <c r="C111" s="17" t="s">
        <v>73</v>
      </c>
      <c r="D111" s="17"/>
      <c r="E111" s="17"/>
      <c r="F111" s="17"/>
      <c r="G111" s="17"/>
      <c r="H111" s="17" t="s">
        <v>279</v>
      </c>
      <c r="I111" s="17">
        <v>11</v>
      </c>
      <c r="J111" s="17">
        <v>14</v>
      </c>
      <c r="K111" s="17">
        <v>0</v>
      </c>
      <c r="L111" s="17">
        <v>10</v>
      </c>
      <c r="M111" s="17">
        <v>1</v>
      </c>
      <c r="N111" s="17">
        <v>1</v>
      </c>
      <c r="O111" s="17">
        <v>1</v>
      </c>
      <c r="P111" s="17" t="s">
        <v>28</v>
      </c>
      <c r="Q111" s="70" t="s">
        <v>51</v>
      </c>
      <c r="R111" s="72" t="s">
        <v>30</v>
      </c>
      <c r="S111" s="85" t="s">
        <v>52</v>
      </c>
      <c r="T111" s="70" t="s">
        <v>31</v>
      </c>
      <c r="U111" s="17" t="s">
        <v>32</v>
      </c>
      <c r="V111" s="17" t="s">
        <v>33</v>
      </c>
      <c r="W111" s="17">
        <f>M111-N111</f>
        <v>0</v>
      </c>
      <c r="X111" s="25"/>
    </row>
    <row r="112" spans="1:30" x14ac:dyDescent="0.3">
      <c r="A112" s="38">
        <v>11</v>
      </c>
      <c r="B112" s="38" t="s">
        <v>171</v>
      </c>
      <c r="C112" s="43"/>
      <c r="D112" s="43"/>
      <c r="E112" s="43"/>
      <c r="F112" s="43"/>
      <c r="G112" s="43"/>
      <c r="H112" s="16"/>
      <c r="I112" s="18">
        <f>SUM(I113:I121)</f>
        <v>156</v>
      </c>
      <c r="J112" s="18">
        <f t="shared" ref="J112:L112" si="23">SUM(J113:J121)</f>
        <v>151</v>
      </c>
      <c r="K112" s="18"/>
      <c r="L112" s="18">
        <f t="shared" si="23"/>
        <v>141</v>
      </c>
      <c r="M112" s="18">
        <f>SUM(M113:M121)</f>
        <v>15</v>
      </c>
      <c r="N112" s="44">
        <f>SUM(N113:N121)</f>
        <v>13</v>
      </c>
      <c r="O112" s="44">
        <f t="shared" ref="O112:W112" si="24">SUM(O113:O121)</f>
        <v>13</v>
      </c>
      <c r="P112" s="39">
        <f t="shared" si="24"/>
        <v>0</v>
      </c>
      <c r="Q112" s="92">
        <f t="shared" si="24"/>
        <v>0</v>
      </c>
      <c r="R112" s="93">
        <f t="shared" si="24"/>
        <v>0</v>
      </c>
      <c r="S112" s="94"/>
      <c r="T112" s="93">
        <f t="shared" si="24"/>
        <v>0</v>
      </c>
      <c r="U112" s="44">
        <f t="shared" si="24"/>
        <v>0</v>
      </c>
      <c r="V112" s="44">
        <f t="shared" si="24"/>
        <v>0</v>
      </c>
      <c r="W112" s="44">
        <f t="shared" si="24"/>
        <v>2</v>
      </c>
      <c r="X112" s="17"/>
    </row>
    <row r="113" spans="1:25" ht="42" x14ac:dyDescent="0.3">
      <c r="A113" s="120"/>
      <c r="B113" s="120">
        <v>1</v>
      </c>
      <c r="C113" s="17" t="s">
        <v>76</v>
      </c>
      <c r="D113" s="18">
        <f>SUM(I113:I121)</f>
        <v>156</v>
      </c>
      <c r="E113" s="18">
        <f>SUM(L113:L121)</f>
        <v>141</v>
      </c>
      <c r="F113" s="18">
        <f>SUM(N113:N121)</f>
        <v>13</v>
      </c>
      <c r="G113" s="18">
        <f>D113-E113-F113</f>
        <v>2</v>
      </c>
      <c r="H113" s="118" t="s">
        <v>280</v>
      </c>
      <c r="I113" s="114">
        <f>J113+K113</f>
        <v>15</v>
      </c>
      <c r="J113" s="114">
        <v>13</v>
      </c>
      <c r="K113" s="118">
        <v>2</v>
      </c>
      <c r="L113" s="118">
        <v>11</v>
      </c>
      <c r="M113" s="118">
        <v>4</v>
      </c>
      <c r="N113" s="17">
        <v>3</v>
      </c>
      <c r="O113" s="17">
        <v>3</v>
      </c>
      <c r="P113" s="17" t="s">
        <v>21</v>
      </c>
      <c r="Q113" s="70" t="s">
        <v>22</v>
      </c>
      <c r="R113" s="72" t="s">
        <v>23</v>
      </c>
      <c r="S113" s="73" t="s">
        <v>151</v>
      </c>
      <c r="T113" s="74" t="s">
        <v>25</v>
      </c>
      <c r="U113" s="36" t="s">
        <v>26</v>
      </c>
      <c r="V113" s="17" t="s">
        <v>27</v>
      </c>
      <c r="W113" s="114">
        <v>0</v>
      </c>
      <c r="X113" s="116"/>
    </row>
    <row r="114" spans="1:25" x14ac:dyDescent="0.3">
      <c r="A114" s="127"/>
      <c r="B114" s="121"/>
      <c r="C114" s="17" t="s">
        <v>76</v>
      </c>
      <c r="D114" s="17"/>
      <c r="E114" s="17"/>
      <c r="F114" s="17"/>
      <c r="G114" s="17"/>
      <c r="H114" s="118"/>
      <c r="I114" s="115"/>
      <c r="J114" s="115"/>
      <c r="K114" s="118"/>
      <c r="L114" s="118"/>
      <c r="M114" s="118"/>
      <c r="N114" s="17">
        <v>1</v>
      </c>
      <c r="O114" s="17">
        <v>1</v>
      </c>
      <c r="P114" s="17" t="s">
        <v>21</v>
      </c>
      <c r="Q114" s="70" t="s">
        <v>68</v>
      </c>
      <c r="R114" s="72" t="s">
        <v>30</v>
      </c>
      <c r="S114" s="73" t="s">
        <v>154</v>
      </c>
      <c r="T114" s="70" t="s">
        <v>70</v>
      </c>
      <c r="U114" s="20" t="s">
        <v>485</v>
      </c>
      <c r="V114" s="17" t="s">
        <v>71</v>
      </c>
      <c r="W114" s="115"/>
      <c r="X114" s="117"/>
    </row>
    <row r="115" spans="1:25" ht="42" x14ac:dyDescent="0.3">
      <c r="A115" s="127"/>
      <c r="B115" s="16">
        <v>2</v>
      </c>
      <c r="C115" s="17" t="s">
        <v>76</v>
      </c>
      <c r="D115" s="17"/>
      <c r="E115" s="17"/>
      <c r="F115" s="17"/>
      <c r="G115" s="17"/>
      <c r="H115" s="17" t="s">
        <v>281</v>
      </c>
      <c r="I115" s="17">
        <f>J115+K115</f>
        <v>19</v>
      </c>
      <c r="J115" s="17">
        <v>18</v>
      </c>
      <c r="K115" s="17">
        <v>1</v>
      </c>
      <c r="L115" s="17">
        <v>16</v>
      </c>
      <c r="M115" s="17">
        <v>3</v>
      </c>
      <c r="N115" s="17">
        <v>3</v>
      </c>
      <c r="O115" s="17">
        <v>3</v>
      </c>
      <c r="P115" s="17" t="s">
        <v>21</v>
      </c>
      <c r="Q115" s="70" t="s">
        <v>22</v>
      </c>
      <c r="R115" s="72" t="s">
        <v>23</v>
      </c>
      <c r="S115" s="73" t="s">
        <v>151</v>
      </c>
      <c r="T115" s="74" t="s">
        <v>25</v>
      </c>
      <c r="U115" s="36" t="s">
        <v>26</v>
      </c>
      <c r="V115" s="17" t="s">
        <v>27</v>
      </c>
      <c r="W115" s="17">
        <f>M115-N115</f>
        <v>0</v>
      </c>
      <c r="X115" s="25"/>
    </row>
    <row r="116" spans="1:25" ht="56" x14ac:dyDescent="0.3">
      <c r="A116" s="127"/>
      <c r="B116" s="16">
        <v>3</v>
      </c>
      <c r="C116" s="17" t="s">
        <v>76</v>
      </c>
      <c r="D116" s="17"/>
      <c r="E116" s="17"/>
      <c r="F116" s="17"/>
      <c r="G116" s="17"/>
      <c r="H116" s="17" t="s">
        <v>282</v>
      </c>
      <c r="I116" s="17">
        <f>J116+K116</f>
        <v>46</v>
      </c>
      <c r="J116" s="17">
        <v>46</v>
      </c>
      <c r="K116" s="17">
        <v>0</v>
      </c>
      <c r="L116" s="17">
        <v>44</v>
      </c>
      <c r="M116" s="17">
        <v>2</v>
      </c>
      <c r="N116" s="17">
        <v>1</v>
      </c>
      <c r="O116" s="17">
        <v>1</v>
      </c>
      <c r="P116" s="17" t="s">
        <v>50</v>
      </c>
      <c r="Q116" s="70" t="s">
        <v>51</v>
      </c>
      <c r="R116" s="72" t="s">
        <v>30</v>
      </c>
      <c r="S116" s="85" t="s">
        <v>52</v>
      </c>
      <c r="T116" s="70" t="s">
        <v>53</v>
      </c>
      <c r="U116" s="17" t="s">
        <v>54</v>
      </c>
      <c r="V116" s="17" t="s">
        <v>55</v>
      </c>
      <c r="W116" s="17">
        <f>M116-N116</f>
        <v>1</v>
      </c>
      <c r="X116" s="22"/>
    </row>
    <row r="117" spans="1:25" ht="31.5" customHeight="1" x14ac:dyDescent="0.3">
      <c r="A117" s="127"/>
      <c r="B117" s="16">
        <v>4</v>
      </c>
      <c r="C117" s="17" t="s">
        <v>76</v>
      </c>
      <c r="D117" s="17"/>
      <c r="E117" s="17"/>
      <c r="F117" s="17"/>
      <c r="G117" s="17"/>
      <c r="H117" s="17" t="s">
        <v>283</v>
      </c>
      <c r="I117" s="17">
        <f>J117+K117</f>
        <v>35</v>
      </c>
      <c r="J117" s="17">
        <v>34</v>
      </c>
      <c r="K117" s="17">
        <v>1</v>
      </c>
      <c r="L117" s="17">
        <v>33</v>
      </c>
      <c r="M117" s="17">
        <v>2</v>
      </c>
      <c r="N117" s="17">
        <v>1</v>
      </c>
      <c r="O117" s="17">
        <v>1</v>
      </c>
      <c r="P117" s="17" t="s">
        <v>50</v>
      </c>
      <c r="Q117" s="70" t="s">
        <v>51</v>
      </c>
      <c r="R117" s="72" t="s">
        <v>30</v>
      </c>
      <c r="S117" s="85" t="s">
        <v>52</v>
      </c>
      <c r="T117" s="70" t="s">
        <v>53</v>
      </c>
      <c r="U117" s="17" t="s">
        <v>54</v>
      </c>
      <c r="V117" s="17" t="s">
        <v>55</v>
      </c>
      <c r="W117" s="17">
        <f>M117-N117</f>
        <v>1</v>
      </c>
      <c r="X117" s="17"/>
      <c r="Y117" s="4" t="s">
        <v>82</v>
      </c>
    </row>
    <row r="118" spans="1:25" ht="70" x14ac:dyDescent="0.3">
      <c r="A118" s="127"/>
      <c r="B118" s="120">
        <v>5</v>
      </c>
      <c r="C118" s="17" t="s">
        <v>76</v>
      </c>
      <c r="D118" s="17"/>
      <c r="E118" s="17"/>
      <c r="F118" s="17"/>
      <c r="G118" s="17"/>
      <c r="H118" s="118" t="s">
        <v>282</v>
      </c>
      <c r="I118" s="114">
        <f>J118+K118</f>
        <v>23</v>
      </c>
      <c r="J118" s="114">
        <v>22</v>
      </c>
      <c r="K118" s="118">
        <v>1</v>
      </c>
      <c r="L118" s="118">
        <v>21</v>
      </c>
      <c r="M118" s="118">
        <v>2</v>
      </c>
      <c r="N118" s="17">
        <v>1</v>
      </c>
      <c r="O118" s="17">
        <v>1</v>
      </c>
      <c r="P118" s="17" t="s">
        <v>28</v>
      </c>
      <c r="Q118" s="70" t="s">
        <v>61</v>
      </c>
      <c r="R118" s="72" t="s">
        <v>30</v>
      </c>
      <c r="S118" s="85" t="s">
        <v>219</v>
      </c>
      <c r="T118" s="70" t="s">
        <v>31</v>
      </c>
      <c r="U118" s="17" t="s">
        <v>32</v>
      </c>
      <c r="V118" s="17" t="s">
        <v>33</v>
      </c>
      <c r="W118" s="114">
        <v>0</v>
      </c>
      <c r="X118" s="114"/>
    </row>
    <row r="119" spans="1:25" ht="56" x14ac:dyDescent="0.3">
      <c r="A119" s="127"/>
      <c r="B119" s="121"/>
      <c r="C119" s="17" t="s">
        <v>76</v>
      </c>
      <c r="D119" s="17"/>
      <c r="E119" s="17"/>
      <c r="F119" s="17"/>
      <c r="G119" s="17"/>
      <c r="H119" s="118"/>
      <c r="I119" s="115"/>
      <c r="J119" s="115"/>
      <c r="K119" s="118"/>
      <c r="L119" s="118"/>
      <c r="M119" s="118"/>
      <c r="N119" s="17">
        <v>1</v>
      </c>
      <c r="O119" s="17">
        <v>1</v>
      </c>
      <c r="P119" s="17" t="s">
        <v>28</v>
      </c>
      <c r="Q119" s="70" t="s">
        <v>38</v>
      </c>
      <c r="R119" s="72" t="s">
        <v>30</v>
      </c>
      <c r="S119" s="85" t="s">
        <v>161</v>
      </c>
      <c r="T119" s="70" t="s">
        <v>31</v>
      </c>
      <c r="U119" s="17" t="s">
        <v>32</v>
      </c>
      <c r="V119" s="17" t="s">
        <v>33</v>
      </c>
      <c r="W119" s="115"/>
      <c r="X119" s="115"/>
    </row>
    <row r="120" spans="1:25" ht="56" x14ac:dyDescent="0.3">
      <c r="A120" s="127"/>
      <c r="B120" s="120">
        <v>6</v>
      </c>
      <c r="C120" s="17" t="s">
        <v>76</v>
      </c>
      <c r="D120" s="17"/>
      <c r="E120" s="17"/>
      <c r="F120" s="17"/>
      <c r="G120" s="17"/>
      <c r="H120" s="118" t="s">
        <v>283</v>
      </c>
      <c r="I120" s="114">
        <f>J120+K120</f>
        <v>18</v>
      </c>
      <c r="J120" s="114">
        <v>18</v>
      </c>
      <c r="K120" s="118">
        <v>0</v>
      </c>
      <c r="L120" s="118">
        <v>16</v>
      </c>
      <c r="M120" s="118">
        <v>2</v>
      </c>
      <c r="N120" s="17">
        <v>1</v>
      </c>
      <c r="O120" s="17">
        <v>1</v>
      </c>
      <c r="P120" s="17" t="s">
        <v>28</v>
      </c>
      <c r="Q120" s="70" t="s">
        <v>35</v>
      </c>
      <c r="R120" s="72" t="s">
        <v>30</v>
      </c>
      <c r="S120" s="85" t="s">
        <v>217</v>
      </c>
      <c r="T120" s="70" t="s">
        <v>31</v>
      </c>
      <c r="U120" s="17" t="s">
        <v>32</v>
      </c>
      <c r="V120" s="17" t="s">
        <v>33</v>
      </c>
      <c r="W120" s="114">
        <v>0</v>
      </c>
      <c r="X120" s="114"/>
    </row>
    <row r="121" spans="1:25" ht="28" x14ac:dyDescent="0.3">
      <c r="A121" s="121"/>
      <c r="B121" s="121"/>
      <c r="C121" s="17" t="s">
        <v>76</v>
      </c>
      <c r="D121" s="17"/>
      <c r="E121" s="17"/>
      <c r="F121" s="17"/>
      <c r="G121" s="17"/>
      <c r="H121" s="118"/>
      <c r="I121" s="115"/>
      <c r="J121" s="115"/>
      <c r="K121" s="118"/>
      <c r="L121" s="118"/>
      <c r="M121" s="118"/>
      <c r="N121" s="17">
        <v>1</v>
      </c>
      <c r="O121" s="17">
        <v>1</v>
      </c>
      <c r="P121" s="17" t="s">
        <v>28</v>
      </c>
      <c r="Q121" s="70" t="s">
        <v>38</v>
      </c>
      <c r="R121" s="72" t="s">
        <v>30</v>
      </c>
      <c r="S121" s="86" t="s">
        <v>193</v>
      </c>
      <c r="T121" s="70" t="s">
        <v>31</v>
      </c>
      <c r="U121" s="17" t="s">
        <v>32</v>
      </c>
      <c r="V121" s="17" t="s">
        <v>33</v>
      </c>
      <c r="W121" s="115"/>
      <c r="X121" s="115"/>
    </row>
    <row r="122" spans="1:25" ht="28" x14ac:dyDescent="0.3">
      <c r="A122" s="38">
        <v>12</v>
      </c>
      <c r="B122" s="38" t="s">
        <v>77</v>
      </c>
      <c r="C122" s="38"/>
      <c r="D122" s="38"/>
      <c r="E122" s="38"/>
      <c r="F122" s="38"/>
      <c r="G122" s="38"/>
      <c r="H122" s="38"/>
      <c r="I122" s="42">
        <f>SUM(I123:I134)</f>
        <v>180</v>
      </c>
      <c r="J122" s="42">
        <f t="shared" ref="J122:L122" si="25">SUM(J123:J134)</f>
        <v>174</v>
      </c>
      <c r="K122" s="42"/>
      <c r="L122" s="42">
        <f t="shared" si="25"/>
        <v>164</v>
      </c>
      <c r="M122" s="42">
        <f>SUM(M123:M134)</f>
        <v>16</v>
      </c>
      <c r="N122" s="42">
        <f>SUM(N123:N134)</f>
        <v>15</v>
      </c>
      <c r="O122" s="42">
        <f t="shared" ref="O122:W122" si="26">SUM(O123:O134)</f>
        <v>15</v>
      </c>
      <c r="P122" s="22">
        <f t="shared" si="26"/>
        <v>0</v>
      </c>
      <c r="Q122" s="88">
        <f t="shared" si="26"/>
        <v>0</v>
      </c>
      <c r="R122" s="89">
        <f t="shared" si="26"/>
        <v>0</v>
      </c>
      <c r="S122" s="90"/>
      <c r="T122" s="89">
        <f t="shared" si="26"/>
        <v>0</v>
      </c>
      <c r="U122" s="42">
        <f t="shared" si="26"/>
        <v>0</v>
      </c>
      <c r="V122" s="42">
        <f t="shared" si="26"/>
        <v>0</v>
      </c>
      <c r="W122" s="42">
        <f t="shared" si="26"/>
        <v>1</v>
      </c>
      <c r="X122" s="17"/>
    </row>
    <row r="123" spans="1:25" ht="28" x14ac:dyDescent="0.3">
      <c r="A123" s="120"/>
      <c r="B123" s="16">
        <v>1</v>
      </c>
      <c r="C123" s="17" t="s">
        <v>77</v>
      </c>
      <c r="D123" s="18">
        <f>SUM(I123:I134)</f>
        <v>180</v>
      </c>
      <c r="E123" s="18">
        <f>SUM(L123:L134)</f>
        <v>164</v>
      </c>
      <c r="F123" s="18">
        <f>SUM(N123:N134)</f>
        <v>15</v>
      </c>
      <c r="G123" s="18">
        <f>D123-E123-F123</f>
        <v>1</v>
      </c>
      <c r="H123" s="17" t="s">
        <v>284</v>
      </c>
      <c r="I123" s="19">
        <v>17</v>
      </c>
      <c r="J123" s="17">
        <v>17</v>
      </c>
      <c r="K123" s="17"/>
      <c r="L123" s="17">
        <v>16</v>
      </c>
      <c r="M123" s="17">
        <v>1</v>
      </c>
      <c r="N123" s="17">
        <v>1</v>
      </c>
      <c r="O123" s="17">
        <v>1</v>
      </c>
      <c r="P123" s="17" t="s">
        <v>21</v>
      </c>
      <c r="Q123" s="70" t="s">
        <v>22</v>
      </c>
      <c r="R123" s="72" t="s">
        <v>23</v>
      </c>
      <c r="S123" s="73" t="s">
        <v>152</v>
      </c>
      <c r="T123" s="74" t="s">
        <v>25</v>
      </c>
      <c r="U123" s="36" t="s">
        <v>26</v>
      </c>
      <c r="V123" s="17" t="s">
        <v>27</v>
      </c>
      <c r="W123" s="17">
        <f>M123-N123</f>
        <v>0</v>
      </c>
      <c r="X123" s="17"/>
    </row>
    <row r="124" spans="1:25" ht="28" x14ac:dyDescent="0.3">
      <c r="A124" s="127"/>
      <c r="B124" s="16">
        <v>2</v>
      </c>
      <c r="C124" s="17" t="s">
        <v>77</v>
      </c>
      <c r="D124" s="17"/>
      <c r="E124" s="17"/>
      <c r="F124" s="17"/>
      <c r="G124" s="17"/>
      <c r="H124" s="17" t="s">
        <v>285</v>
      </c>
      <c r="I124" s="17">
        <f>J124+K124</f>
        <v>23</v>
      </c>
      <c r="J124" s="17">
        <v>22</v>
      </c>
      <c r="K124" s="17">
        <v>1</v>
      </c>
      <c r="L124" s="17">
        <v>19</v>
      </c>
      <c r="M124" s="17">
        <v>4</v>
      </c>
      <c r="N124" s="17">
        <v>4</v>
      </c>
      <c r="O124" s="17">
        <v>4</v>
      </c>
      <c r="P124" s="17" t="s">
        <v>21</v>
      </c>
      <c r="Q124" s="70" t="s">
        <v>22</v>
      </c>
      <c r="R124" s="72" t="s">
        <v>23</v>
      </c>
      <c r="S124" s="73" t="s">
        <v>152</v>
      </c>
      <c r="T124" s="70" t="s">
        <v>25</v>
      </c>
      <c r="U124" s="17" t="s">
        <v>26</v>
      </c>
      <c r="V124" s="17" t="s">
        <v>27</v>
      </c>
      <c r="W124" s="17">
        <f>M124-N124</f>
        <v>0</v>
      </c>
      <c r="X124" s="17"/>
    </row>
    <row r="125" spans="1:25" ht="28" x14ac:dyDescent="0.3">
      <c r="A125" s="127"/>
      <c r="B125" s="120">
        <v>3</v>
      </c>
      <c r="C125" s="17" t="s">
        <v>77</v>
      </c>
      <c r="D125" s="17"/>
      <c r="E125" s="17"/>
      <c r="F125" s="17"/>
      <c r="G125" s="17"/>
      <c r="H125" s="118" t="s">
        <v>286</v>
      </c>
      <c r="I125" s="114">
        <f>J125+K125</f>
        <v>29</v>
      </c>
      <c r="J125" s="114">
        <v>29</v>
      </c>
      <c r="K125" s="118">
        <v>0</v>
      </c>
      <c r="L125" s="118">
        <v>27</v>
      </c>
      <c r="M125" s="118">
        <v>2</v>
      </c>
      <c r="N125" s="17">
        <v>1</v>
      </c>
      <c r="O125" s="17">
        <v>1</v>
      </c>
      <c r="P125" s="17" t="s">
        <v>50</v>
      </c>
      <c r="Q125" s="70" t="s">
        <v>213</v>
      </c>
      <c r="R125" s="72" t="s">
        <v>30</v>
      </c>
      <c r="S125" s="73" t="s">
        <v>153</v>
      </c>
      <c r="T125" s="70" t="s">
        <v>53</v>
      </c>
      <c r="U125" s="17" t="s">
        <v>54</v>
      </c>
      <c r="V125" s="17" t="s">
        <v>55</v>
      </c>
      <c r="W125" s="114">
        <v>0</v>
      </c>
      <c r="X125" s="114"/>
    </row>
    <row r="126" spans="1:25" ht="56" x14ac:dyDescent="0.3">
      <c r="A126" s="127"/>
      <c r="B126" s="121"/>
      <c r="C126" s="17" t="s">
        <v>77</v>
      </c>
      <c r="D126" s="17"/>
      <c r="E126" s="17"/>
      <c r="F126" s="17"/>
      <c r="G126" s="17"/>
      <c r="H126" s="118"/>
      <c r="I126" s="115"/>
      <c r="J126" s="115"/>
      <c r="K126" s="118"/>
      <c r="L126" s="118"/>
      <c r="M126" s="118"/>
      <c r="N126" s="17">
        <v>1</v>
      </c>
      <c r="O126" s="17">
        <v>1</v>
      </c>
      <c r="P126" s="17" t="s">
        <v>50</v>
      </c>
      <c r="Q126" s="70" t="s">
        <v>51</v>
      </c>
      <c r="R126" s="72" t="s">
        <v>30</v>
      </c>
      <c r="S126" s="85" t="s">
        <v>155</v>
      </c>
      <c r="T126" s="70" t="s">
        <v>53</v>
      </c>
      <c r="U126" s="17" t="s">
        <v>54</v>
      </c>
      <c r="V126" s="17" t="s">
        <v>55</v>
      </c>
      <c r="W126" s="115"/>
      <c r="X126" s="115"/>
    </row>
    <row r="127" spans="1:25" ht="28" x14ac:dyDescent="0.3">
      <c r="A127" s="127"/>
      <c r="B127" s="120">
        <v>4</v>
      </c>
      <c r="C127" s="17" t="s">
        <v>77</v>
      </c>
      <c r="D127" s="17"/>
      <c r="E127" s="17"/>
      <c r="F127" s="17"/>
      <c r="G127" s="17"/>
      <c r="H127" s="118" t="s">
        <v>287</v>
      </c>
      <c r="I127" s="114">
        <f>J127+K127</f>
        <v>36</v>
      </c>
      <c r="J127" s="114">
        <v>34</v>
      </c>
      <c r="K127" s="118">
        <v>2</v>
      </c>
      <c r="L127" s="118">
        <v>33</v>
      </c>
      <c r="M127" s="118">
        <v>3</v>
      </c>
      <c r="N127" s="17">
        <v>1</v>
      </c>
      <c r="O127" s="17">
        <v>1</v>
      </c>
      <c r="P127" s="17" t="s">
        <v>50</v>
      </c>
      <c r="Q127" s="70" t="s">
        <v>213</v>
      </c>
      <c r="R127" s="72" t="s">
        <v>30</v>
      </c>
      <c r="S127" s="73" t="s">
        <v>153</v>
      </c>
      <c r="T127" s="70" t="s">
        <v>53</v>
      </c>
      <c r="U127" s="17" t="s">
        <v>54</v>
      </c>
      <c r="V127" s="17" t="s">
        <v>55</v>
      </c>
      <c r="W127" s="114">
        <v>0</v>
      </c>
      <c r="X127" s="114"/>
    </row>
    <row r="128" spans="1:25" ht="70" x14ac:dyDescent="0.3">
      <c r="A128" s="127"/>
      <c r="B128" s="127"/>
      <c r="C128" s="17" t="s">
        <v>77</v>
      </c>
      <c r="D128" s="17"/>
      <c r="E128" s="17"/>
      <c r="F128" s="17"/>
      <c r="G128" s="17"/>
      <c r="H128" s="118"/>
      <c r="I128" s="122"/>
      <c r="J128" s="122"/>
      <c r="K128" s="118"/>
      <c r="L128" s="118"/>
      <c r="M128" s="118"/>
      <c r="N128" s="17">
        <v>1</v>
      </c>
      <c r="O128" s="17">
        <v>1</v>
      </c>
      <c r="P128" s="17" t="s">
        <v>50</v>
      </c>
      <c r="Q128" s="70" t="s">
        <v>66</v>
      </c>
      <c r="R128" s="72" t="s">
        <v>30</v>
      </c>
      <c r="S128" s="85" t="s">
        <v>40</v>
      </c>
      <c r="T128" s="70" t="s">
        <v>53</v>
      </c>
      <c r="U128" s="17" t="s">
        <v>54</v>
      </c>
      <c r="V128" s="17" t="s">
        <v>55</v>
      </c>
      <c r="W128" s="122"/>
      <c r="X128" s="122"/>
    </row>
    <row r="129" spans="1:25" ht="56" x14ac:dyDescent="0.3">
      <c r="A129" s="127"/>
      <c r="B129" s="121"/>
      <c r="C129" s="17" t="s">
        <v>77</v>
      </c>
      <c r="D129" s="17"/>
      <c r="E129" s="17"/>
      <c r="F129" s="17"/>
      <c r="G129" s="17"/>
      <c r="H129" s="118"/>
      <c r="I129" s="115"/>
      <c r="J129" s="115"/>
      <c r="K129" s="118"/>
      <c r="L129" s="118"/>
      <c r="M129" s="118"/>
      <c r="N129" s="17">
        <v>1</v>
      </c>
      <c r="O129" s="17">
        <v>1</v>
      </c>
      <c r="P129" s="17" t="s">
        <v>50</v>
      </c>
      <c r="Q129" s="70" t="s">
        <v>51</v>
      </c>
      <c r="R129" s="72" t="s">
        <v>30</v>
      </c>
      <c r="S129" s="85" t="s">
        <v>155</v>
      </c>
      <c r="T129" s="70" t="s">
        <v>53</v>
      </c>
      <c r="U129" s="17" t="s">
        <v>54</v>
      </c>
      <c r="V129" s="17" t="s">
        <v>55</v>
      </c>
      <c r="W129" s="115"/>
      <c r="X129" s="115"/>
    </row>
    <row r="130" spans="1:25" ht="56" x14ac:dyDescent="0.3">
      <c r="A130" s="127"/>
      <c r="B130" s="120">
        <v>5</v>
      </c>
      <c r="C130" s="17" t="s">
        <v>77</v>
      </c>
      <c r="D130" s="17"/>
      <c r="E130" s="17"/>
      <c r="F130" s="17"/>
      <c r="G130" s="17"/>
      <c r="H130" s="118" t="s">
        <v>288</v>
      </c>
      <c r="I130" s="114">
        <f>J130+K130</f>
        <v>22</v>
      </c>
      <c r="J130" s="114">
        <v>21</v>
      </c>
      <c r="K130" s="118">
        <v>1</v>
      </c>
      <c r="L130" s="118">
        <v>18</v>
      </c>
      <c r="M130" s="118">
        <v>4</v>
      </c>
      <c r="N130" s="17">
        <v>1</v>
      </c>
      <c r="O130" s="17">
        <v>1</v>
      </c>
      <c r="P130" s="17" t="s">
        <v>28</v>
      </c>
      <c r="Q130" s="70" t="s">
        <v>36</v>
      </c>
      <c r="R130" s="72" t="s">
        <v>30</v>
      </c>
      <c r="S130" s="85" t="s">
        <v>159</v>
      </c>
      <c r="T130" s="70" t="s">
        <v>31</v>
      </c>
      <c r="U130" s="17" t="s">
        <v>32</v>
      </c>
      <c r="V130" s="17" t="s">
        <v>33</v>
      </c>
      <c r="W130" s="114">
        <v>1</v>
      </c>
      <c r="X130" s="114"/>
    </row>
    <row r="131" spans="1:25" ht="42" x14ac:dyDescent="0.3">
      <c r="A131" s="127"/>
      <c r="B131" s="127"/>
      <c r="C131" s="17" t="s">
        <v>77</v>
      </c>
      <c r="D131" s="17"/>
      <c r="E131" s="17"/>
      <c r="F131" s="17"/>
      <c r="G131" s="17"/>
      <c r="H131" s="118"/>
      <c r="I131" s="122"/>
      <c r="J131" s="122"/>
      <c r="K131" s="118"/>
      <c r="L131" s="118"/>
      <c r="M131" s="118"/>
      <c r="N131" s="17">
        <v>1</v>
      </c>
      <c r="O131" s="17">
        <v>1</v>
      </c>
      <c r="P131" s="17" t="s">
        <v>28</v>
      </c>
      <c r="Q131" s="70" t="s">
        <v>211</v>
      </c>
      <c r="R131" s="72" t="s">
        <v>30</v>
      </c>
      <c r="S131" s="85" t="s">
        <v>78</v>
      </c>
      <c r="T131" s="70" t="s">
        <v>31</v>
      </c>
      <c r="U131" s="17" t="s">
        <v>32</v>
      </c>
      <c r="V131" s="17" t="s">
        <v>33</v>
      </c>
      <c r="W131" s="122"/>
      <c r="X131" s="122"/>
    </row>
    <row r="132" spans="1:25" ht="56" x14ac:dyDescent="0.3">
      <c r="A132" s="127"/>
      <c r="B132" s="121"/>
      <c r="C132" s="17" t="s">
        <v>77</v>
      </c>
      <c r="D132" s="17"/>
      <c r="E132" s="17"/>
      <c r="F132" s="17"/>
      <c r="G132" s="17"/>
      <c r="H132" s="118"/>
      <c r="I132" s="115"/>
      <c r="J132" s="115"/>
      <c r="K132" s="118"/>
      <c r="L132" s="118"/>
      <c r="M132" s="118"/>
      <c r="N132" s="17">
        <v>1</v>
      </c>
      <c r="O132" s="17">
        <v>1</v>
      </c>
      <c r="P132" s="17" t="s">
        <v>28</v>
      </c>
      <c r="Q132" s="70" t="s">
        <v>35</v>
      </c>
      <c r="R132" s="72" t="s">
        <v>30</v>
      </c>
      <c r="S132" s="85" t="s">
        <v>217</v>
      </c>
      <c r="T132" s="70" t="s">
        <v>31</v>
      </c>
      <c r="U132" s="17" t="s">
        <v>32</v>
      </c>
      <c r="V132" s="17" t="s">
        <v>33</v>
      </c>
      <c r="W132" s="115"/>
      <c r="X132" s="115"/>
    </row>
    <row r="133" spans="1:25" ht="28" x14ac:dyDescent="0.3">
      <c r="A133" s="127"/>
      <c r="B133" s="16">
        <v>6</v>
      </c>
      <c r="C133" s="17" t="s">
        <v>77</v>
      </c>
      <c r="D133" s="17"/>
      <c r="E133" s="17"/>
      <c r="F133" s="17"/>
      <c r="G133" s="17"/>
      <c r="H133" s="17" t="s">
        <v>289</v>
      </c>
      <c r="I133" s="17">
        <f>J133+K133</f>
        <v>34</v>
      </c>
      <c r="J133" s="17">
        <v>33</v>
      </c>
      <c r="K133" s="17">
        <v>1</v>
      </c>
      <c r="L133" s="17">
        <v>33</v>
      </c>
      <c r="M133" s="17">
        <v>1</v>
      </c>
      <c r="N133" s="17">
        <v>1</v>
      </c>
      <c r="O133" s="17">
        <v>1</v>
      </c>
      <c r="P133" s="17" t="s">
        <v>50</v>
      </c>
      <c r="Q133" s="70" t="s">
        <v>213</v>
      </c>
      <c r="R133" s="72" t="s">
        <v>30</v>
      </c>
      <c r="S133" s="73" t="s">
        <v>153</v>
      </c>
      <c r="T133" s="70" t="s">
        <v>53</v>
      </c>
      <c r="U133" s="17" t="s">
        <v>54</v>
      </c>
      <c r="V133" s="17" t="s">
        <v>55</v>
      </c>
      <c r="W133" s="17">
        <f>M133-N133</f>
        <v>0</v>
      </c>
      <c r="X133" s="17"/>
    </row>
    <row r="134" spans="1:25" ht="56" x14ac:dyDescent="0.3">
      <c r="A134" s="121"/>
      <c r="B134" s="16">
        <v>7</v>
      </c>
      <c r="C134" s="17" t="s">
        <v>77</v>
      </c>
      <c r="D134" s="17"/>
      <c r="E134" s="17"/>
      <c r="F134" s="17"/>
      <c r="G134" s="17"/>
      <c r="H134" s="17" t="s">
        <v>290</v>
      </c>
      <c r="I134" s="17">
        <f>J134+K134</f>
        <v>19</v>
      </c>
      <c r="J134" s="17">
        <v>18</v>
      </c>
      <c r="K134" s="17">
        <v>1</v>
      </c>
      <c r="L134" s="17">
        <v>18</v>
      </c>
      <c r="M134" s="17">
        <v>1</v>
      </c>
      <c r="N134" s="17">
        <v>1</v>
      </c>
      <c r="O134" s="17">
        <v>1</v>
      </c>
      <c r="P134" s="17" t="s">
        <v>28</v>
      </c>
      <c r="Q134" s="70" t="s">
        <v>38</v>
      </c>
      <c r="R134" s="72" t="s">
        <v>30</v>
      </c>
      <c r="S134" s="85" t="s">
        <v>161</v>
      </c>
      <c r="T134" s="70" t="s">
        <v>31</v>
      </c>
      <c r="U134" s="17" t="s">
        <v>32</v>
      </c>
      <c r="V134" s="17" t="s">
        <v>33</v>
      </c>
      <c r="W134" s="17">
        <f>M134-N134</f>
        <v>0</v>
      </c>
      <c r="X134" s="17"/>
    </row>
    <row r="135" spans="1:25" ht="14.25" customHeight="1" x14ac:dyDescent="0.3">
      <c r="A135" s="45">
        <v>13</v>
      </c>
      <c r="B135" s="45" t="s">
        <v>172</v>
      </c>
      <c r="C135" s="45"/>
      <c r="D135" s="45"/>
      <c r="E135" s="45"/>
      <c r="F135" s="45"/>
      <c r="G135" s="45"/>
      <c r="H135" s="38"/>
      <c r="I135" s="18">
        <f>SUM(I136:I140)</f>
        <v>73</v>
      </c>
      <c r="J135" s="18">
        <f>SUM(J136:J140)</f>
        <v>53</v>
      </c>
      <c r="K135" s="18"/>
      <c r="L135" s="18">
        <f t="shared" ref="L135:R135" si="27">SUM(L136:L140)</f>
        <v>67</v>
      </c>
      <c r="M135" s="18">
        <f t="shared" si="27"/>
        <v>6</v>
      </c>
      <c r="N135" s="18">
        <f t="shared" si="27"/>
        <v>5</v>
      </c>
      <c r="O135" s="18">
        <f t="shared" si="27"/>
        <v>5</v>
      </c>
      <c r="P135" s="17">
        <f t="shared" si="27"/>
        <v>0</v>
      </c>
      <c r="Q135" s="70">
        <f t="shared" si="27"/>
        <v>0</v>
      </c>
      <c r="R135" s="83">
        <f t="shared" si="27"/>
        <v>0</v>
      </c>
      <c r="S135" s="84"/>
      <c r="T135" s="83">
        <f>SUM(T136:T140)</f>
        <v>0</v>
      </c>
      <c r="U135" s="18">
        <f>SUM(U136:U140)</f>
        <v>0</v>
      </c>
      <c r="V135" s="18">
        <f>SUM(V136:V140)</f>
        <v>0</v>
      </c>
      <c r="W135" s="18">
        <f>SUM(W136:W140)</f>
        <v>1</v>
      </c>
      <c r="X135" s="17"/>
    </row>
    <row r="136" spans="1:25" ht="27" customHeight="1" x14ac:dyDescent="0.3">
      <c r="A136" s="127"/>
      <c r="B136" s="16">
        <v>1</v>
      </c>
      <c r="C136" s="17" t="s">
        <v>79</v>
      </c>
      <c r="D136" s="17"/>
      <c r="E136" s="17"/>
      <c r="F136" s="17"/>
      <c r="G136" s="17"/>
      <c r="H136" s="17" t="s">
        <v>291</v>
      </c>
      <c r="I136" s="17">
        <f>J136+K136</f>
        <v>19</v>
      </c>
      <c r="J136" s="17">
        <v>18</v>
      </c>
      <c r="K136" s="17">
        <v>1</v>
      </c>
      <c r="L136" s="17">
        <v>17</v>
      </c>
      <c r="M136" s="17">
        <v>2</v>
      </c>
      <c r="N136" s="17">
        <v>1</v>
      </c>
      <c r="O136" s="17">
        <v>1</v>
      </c>
      <c r="P136" s="17" t="s">
        <v>21</v>
      </c>
      <c r="Q136" s="70" t="s">
        <v>22</v>
      </c>
      <c r="R136" s="72" t="s">
        <v>23</v>
      </c>
      <c r="S136" s="73" t="s">
        <v>152</v>
      </c>
      <c r="T136" s="74" t="s">
        <v>25</v>
      </c>
      <c r="U136" s="36" t="s">
        <v>26</v>
      </c>
      <c r="V136" s="17" t="s">
        <v>27</v>
      </c>
      <c r="W136" s="17">
        <f t="shared" ref="W136:W137" si="28">M136-N136</f>
        <v>1</v>
      </c>
      <c r="X136" s="17"/>
    </row>
    <row r="137" spans="1:25" ht="27.75" customHeight="1" x14ac:dyDescent="0.3">
      <c r="A137" s="127"/>
      <c r="B137" s="16">
        <v>2</v>
      </c>
      <c r="C137" s="17" t="s">
        <v>79</v>
      </c>
      <c r="D137" s="17"/>
      <c r="E137" s="17"/>
      <c r="F137" s="17"/>
      <c r="G137" s="17"/>
      <c r="H137" s="17" t="s">
        <v>292</v>
      </c>
      <c r="I137" s="17">
        <f t="shared" si="21"/>
        <v>36</v>
      </c>
      <c r="J137" s="17">
        <v>35</v>
      </c>
      <c r="K137" s="17">
        <v>1</v>
      </c>
      <c r="L137" s="17">
        <v>35</v>
      </c>
      <c r="M137" s="17">
        <v>1</v>
      </c>
      <c r="N137" s="17">
        <v>1</v>
      </c>
      <c r="O137" s="17">
        <v>1</v>
      </c>
      <c r="P137" s="17" t="s">
        <v>50</v>
      </c>
      <c r="Q137" s="70" t="s">
        <v>213</v>
      </c>
      <c r="R137" s="72" t="s">
        <v>30</v>
      </c>
      <c r="S137" s="73" t="s">
        <v>153</v>
      </c>
      <c r="T137" s="70" t="s">
        <v>53</v>
      </c>
      <c r="U137" s="17" t="s">
        <v>54</v>
      </c>
      <c r="V137" s="17" t="s">
        <v>55</v>
      </c>
      <c r="W137" s="17">
        <f t="shared" si="28"/>
        <v>0</v>
      </c>
      <c r="X137" s="17"/>
    </row>
    <row r="138" spans="1:25" ht="28" x14ac:dyDescent="0.3">
      <c r="A138" s="127"/>
      <c r="B138" s="120">
        <v>3</v>
      </c>
      <c r="C138" s="17" t="s">
        <v>79</v>
      </c>
      <c r="D138" s="17"/>
      <c r="E138" s="17"/>
      <c r="F138" s="17"/>
      <c r="G138" s="17"/>
      <c r="H138" s="118" t="s">
        <v>293</v>
      </c>
      <c r="I138" s="114">
        <v>18</v>
      </c>
      <c r="J138" s="17"/>
      <c r="K138" s="114">
        <v>0</v>
      </c>
      <c r="L138" s="114">
        <v>15</v>
      </c>
      <c r="M138" s="114">
        <v>3</v>
      </c>
      <c r="N138" s="17">
        <v>1</v>
      </c>
      <c r="O138" s="17">
        <v>1</v>
      </c>
      <c r="P138" s="17" t="s">
        <v>28</v>
      </c>
      <c r="Q138" s="70" t="s">
        <v>62</v>
      </c>
      <c r="R138" s="72" t="s">
        <v>30</v>
      </c>
      <c r="S138" s="85" t="s">
        <v>63</v>
      </c>
      <c r="T138" s="70" t="s">
        <v>31</v>
      </c>
      <c r="U138" s="17" t="s">
        <v>32</v>
      </c>
      <c r="V138" s="17" t="s">
        <v>33</v>
      </c>
      <c r="W138" s="114">
        <v>0</v>
      </c>
      <c r="X138" s="114"/>
    </row>
    <row r="139" spans="1:25" ht="56" x14ac:dyDescent="0.3">
      <c r="A139" s="127"/>
      <c r="B139" s="127"/>
      <c r="C139" s="17" t="s">
        <v>79</v>
      </c>
      <c r="D139" s="17"/>
      <c r="E139" s="17"/>
      <c r="F139" s="17"/>
      <c r="G139" s="17"/>
      <c r="H139" s="118"/>
      <c r="I139" s="122"/>
      <c r="J139" s="114"/>
      <c r="K139" s="122"/>
      <c r="L139" s="122"/>
      <c r="M139" s="122"/>
      <c r="N139" s="17">
        <v>1</v>
      </c>
      <c r="O139" s="17">
        <v>1</v>
      </c>
      <c r="P139" s="17" t="s">
        <v>28</v>
      </c>
      <c r="Q139" s="70" t="s">
        <v>35</v>
      </c>
      <c r="R139" s="72" t="s">
        <v>30</v>
      </c>
      <c r="S139" s="85" t="s">
        <v>217</v>
      </c>
      <c r="T139" s="70" t="s">
        <v>31</v>
      </c>
      <c r="U139" s="17" t="s">
        <v>32</v>
      </c>
      <c r="V139" s="17" t="s">
        <v>33</v>
      </c>
      <c r="W139" s="122"/>
      <c r="X139" s="122"/>
    </row>
    <row r="140" spans="1:25" ht="70" x14ac:dyDescent="0.3">
      <c r="A140" s="121"/>
      <c r="B140" s="121"/>
      <c r="C140" s="17" t="s">
        <v>79</v>
      </c>
      <c r="D140" s="17"/>
      <c r="E140" s="17"/>
      <c r="F140" s="17"/>
      <c r="G140" s="17"/>
      <c r="H140" s="118"/>
      <c r="I140" s="115"/>
      <c r="J140" s="115"/>
      <c r="K140" s="115"/>
      <c r="L140" s="115"/>
      <c r="M140" s="115"/>
      <c r="N140" s="17">
        <v>1</v>
      </c>
      <c r="O140" s="17">
        <v>1</v>
      </c>
      <c r="P140" s="17" t="s">
        <v>28</v>
      </c>
      <c r="Q140" s="70" t="s">
        <v>66</v>
      </c>
      <c r="R140" s="72" t="s">
        <v>30</v>
      </c>
      <c r="S140" s="85" t="s">
        <v>160</v>
      </c>
      <c r="T140" s="70" t="s">
        <v>31</v>
      </c>
      <c r="U140" s="17" t="s">
        <v>32</v>
      </c>
      <c r="V140" s="17" t="s">
        <v>33</v>
      </c>
      <c r="W140" s="115"/>
      <c r="X140" s="115"/>
    </row>
    <row r="141" spans="1:25" ht="26.25" customHeight="1" x14ac:dyDescent="0.3">
      <c r="A141" s="38">
        <v>14</v>
      </c>
      <c r="B141" s="38" t="s">
        <v>173</v>
      </c>
      <c r="C141" s="38"/>
      <c r="D141" s="38"/>
      <c r="E141" s="38"/>
      <c r="F141" s="38"/>
      <c r="G141" s="38"/>
      <c r="H141" s="38"/>
      <c r="I141" s="42">
        <f>SUM(I142:I148)</f>
        <v>40</v>
      </c>
      <c r="J141" s="42">
        <f>SUM(J142:J148)</f>
        <v>39</v>
      </c>
      <c r="K141" s="42"/>
      <c r="L141" s="42">
        <f t="shared" ref="L141:R141" si="29">SUM(L142:L148)</f>
        <v>33</v>
      </c>
      <c r="M141" s="42">
        <f t="shared" si="29"/>
        <v>7</v>
      </c>
      <c r="N141" s="42">
        <f t="shared" si="29"/>
        <v>7</v>
      </c>
      <c r="O141" s="42">
        <f t="shared" si="29"/>
        <v>7</v>
      </c>
      <c r="P141" s="22">
        <f t="shared" si="29"/>
        <v>0</v>
      </c>
      <c r="Q141" s="88">
        <f t="shared" si="29"/>
        <v>0</v>
      </c>
      <c r="R141" s="89">
        <f t="shared" si="29"/>
        <v>0</v>
      </c>
      <c r="S141" s="90"/>
      <c r="T141" s="89">
        <f>SUM(T142:T148)</f>
        <v>0</v>
      </c>
      <c r="U141" s="42">
        <f>SUM(U142:U148)</f>
        <v>0</v>
      </c>
      <c r="V141" s="42">
        <f>SUM(V142:V148)</f>
        <v>0</v>
      </c>
      <c r="W141" s="42">
        <f>SUM(W142:W148)</f>
        <v>0</v>
      </c>
      <c r="X141" s="17"/>
    </row>
    <row r="142" spans="1:25" ht="21.75" customHeight="1" x14ac:dyDescent="0.3">
      <c r="A142" s="127"/>
      <c r="B142" s="16">
        <v>1</v>
      </c>
      <c r="C142" s="17" t="s">
        <v>80</v>
      </c>
      <c r="D142" s="17"/>
      <c r="E142" s="17"/>
      <c r="F142" s="17"/>
      <c r="G142" s="17"/>
      <c r="H142" s="17" t="s">
        <v>294</v>
      </c>
      <c r="I142" s="17">
        <f>J142+K142</f>
        <v>15</v>
      </c>
      <c r="J142" s="17">
        <v>15</v>
      </c>
      <c r="K142" s="17">
        <v>0</v>
      </c>
      <c r="L142" s="17">
        <v>14</v>
      </c>
      <c r="M142" s="17">
        <v>1</v>
      </c>
      <c r="N142" s="17">
        <v>1</v>
      </c>
      <c r="O142" s="17">
        <v>1</v>
      </c>
      <c r="P142" s="17" t="s">
        <v>21</v>
      </c>
      <c r="Q142" s="70" t="s">
        <v>22</v>
      </c>
      <c r="R142" s="72" t="s">
        <v>23</v>
      </c>
      <c r="S142" s="73" t="s">
        <v>152</v>
      </c>
      <c r="T142" s="70" t="s">
        <v>25</v>
      </c>
      <c r="U142" s="17" t="s">
        <v>26</v>
      </c>
      <c r="V142" s="17" t="s">
        <v>27</v>
      </c>
      <c r="W142" s="17">
        <f t="shared" ref="W142" si="30">M142-N142</f>
        <v>0</v>
      </c>
      <c r="X142" s="17"/>
    </row>
    <row r="143" spans="1:25" ht="105.75" customHeight="1" x14ac:dyDescent="0.3">
      <c r="A143" s="127"/>
      <c r="B143" s="120">
        <v>2</v>
      </c>
      <c r="C143" s="17" t="s">
        <v>80</v>
      </c>
      <c r="D143" s="17"/>
      <c r="E143" s="17"/>
      <c r="F143" s="17"/>
      <c r="G143" s="17"/>
      <c r="H143" s="114" t="s">
        <v>295</v>
      </c>
      <c r="I143" s="114">
        <f>J143+K143</f>
        <v>15</v>
      </c>
      <c r="J143" s="114">
        <v>14</v>
      </c>
      <c r="K143" s="114">
        <v>1</v>
      </c>
      <c r="L143" s="114">
        <v>12</v>
      </c>
      <c r="M143" s="114">
        <v>3</v>
      </c>
      <c r="N143" s="17">
        <v>1</v>
      </c>
      <c r="O143" s="17">
        <v>1</v>
      </c>
      <c r="P143" s="17" t="s">
        <v>28</v>
      </c>
      <c r="Q143" s="70" t="s">
        <v>61</v>
      </c>
      <c r="R143" s="72" t="s">
        <v>30</v>
      </c>
      <c r="S143" s="85" t="s">
        <v>219</v>
      </c>
      <c r="T143" s="70" t="s">
        <v>31</v>
      </c>
      <c r="U143" s="17" t="s">
        <v>32</v>
      </c>
      <c r="V143" s="17" t="s">
        <v>33</v>
      </c>
      <c r="W143" s="114">
        <v>0</v>
      </c>
      <c r="X143" s="114"/>
      <c r="Y143" s="4" t="s">
        <v>82</v>
      </c>
    </row>
    <row r="144" spans="1:25" ht="56" x14ac:dyDescent="0.3">
      <c r="A144" s="127"/>
      <c r="B144" s="127"/>
      <c r="C144" s="17" t="s">
        <v>80</v>
      </c>
      <c r="D144" s="17"/>
      <c r="E144" s="17"/>
      <c r="F144" s="17"/>
      <c r="G144" s="17"/>
      <c r="H144" s="122"/>
      <c r="I144" s="122"/>
      <c r="J144" s="115"/>
      <c r="K144" s="122"/>
      <c r="L144" s="122"/>
      <c r="M144" s="122"/>
      <c r="N144" s="17">
        <v>1</v>
      </c>
      <c r="O144" s="17">
        <v>1</v>
      </c>
      <c r="P144" s="17" t="s">
        <v>28</v>
      </c>
      <c r="Q144" s="70" t="s">
        <v>29</v>
      </c>
      <c r="R144" s="72" t="s">
        <v>30</v>
      </c>
      <c r="S144" s="85" t="s">
        <v>156</v>
      </c>
      <c r="T144" s="70" t="s">
        <v>31</v>
      </c>
      <c r="U144" s="17" t="s">
        <v>32</v>
      </c>
      <c r="V144" s="17" t="s">
        <v>33</v>
      </c>
      <c r="W144" s="122"/>
      <c r="X144" s="122"/>
      <c r="Y144" s="4" t="s">
        <v>82</v>
      </c>
    </row>
    <row r="145" spans="1:24" ht="24.75" customHeight="1" x14ac:dyDescent="0.3">
      <c r="A145" s="127"/>
      <c r="B145" s="121"/>
      <c r="C145" s="17"/>
      <c r="D145" s="17"/>
      <c r="E145" s="17"/>
      <c r="F145" s="17"/>
      <c r="G145" s="17"/>
      <c r="H145" s="115"/>
      <c r="I145" s="115"/>
      <c r="J145" s="22"/>
      <c r="K145" s="115"/>
      <c r="L145" s="115"/>
      <c r="M145" s="115"/>
      <c r="N145" s="17">
        <v>1</v>
      </c>
      <c r="O145" s="17">
        <v>1</v>
      </c>
      <c r="P145" s="17" t="s">
        <v>21</v>
      </c>
      <c r="Q145" s="70" t="s">
        <v>68</v>
      </c>
      <c r="R145" s="72" t="s">
        <v>30</v>
      </c>
      <c r="S145" s="73" t="s">
        <v>154</v>
      </c>
      <c r="T145" s="70" t="s">
        <v>70</v>
      </c>
      <c r="U145" s="20" t="s">
        <v>485</v>
      </c>
      <c r="V145" s="17" t="s">
        <v>71</v>
      </c>
      <c r="W145" s="115"/>
      <c r="X145" s="115"/>
    </row>
    <row r="146" spans="1:24" ht="70" x14ac:dyDescent="0.3">
      <c r="A146" s="127"/>
      <c r="B146" s="127"/>
      <c r="C146" s="17" t="s">
        <v>80</v>
      </c>
      <c r="D146" s="17"/>
      <c r="E146" s="17"/>
      <c r="F146" s="17"/>
      <c r="G146" s="17"/>
      <c r="H146" s="127"/>
      <c r="I146" s="114">
        <f>J146+K146</f>
        <v>10</v>
      </c>
      <c r="J146" s="114">
        <v>10</v>
      </c>
      <c r="K146" s="118">
        <v>0</v>
      </c>
      <c r="L146" s="118">
        <v>7</v>
      </c>
      <c r="M146" s="118">
        <v>3</v>
      </c>
      <c r="N146" s="17">
        <v>1</v>
      </c>
      <c r="O146" s="17">
        <v>1</v>
      </c>
      <c r="P146" s="17" t="s">
        <v>28</v>
      </c>
      <c r="Q146" s="70" t="s">
        <v>61</v>
      </c>
      <c r="R146" s="72" t="s">
        <v>30</v>
      </c>
      <c r="S146" s="85" t="s">
        <v>219</v>
      </c>
      <c r="T146" s="70" t="s">
        <v>31</v>
      </c>
      <c r="U146" s="17" t="s">
        <v>32</v>
      </c>
      <c r="V146" s="17" t="s">
        <v>33</v>
      </c>
      <c r="W146" s="114">
        <v>0</v>
      </c>
      <c r="X146" s="114"/>
    </row>
    <row r="147" spans="1:24" ht="70" x14ac:dyDescent="0.3">
      <c r="A147" s="127"/>
      <c r="B147" s="127"/>
      <c r="C147" s="17" t="s">
        <v>80</v>
      </c>
      <c r="D147" s="17"/>
      <c r="E147" s="17"/>
      <c r="F147" s="17"/>
      <c r="G147" s="17"/>
      <c r="H147" s="127"/>
      <c r="I147" s="122"/>
      <c r="J147" s="122"/>
      <c r="K147" s="118"/>
      <c r="L147" s="118"/>
      <c r="M147" s="118"/>
      <c r="N147" s="17">
        <v>1</v>
      </c>
      <c r="O147" s="17">
        <v>1</v>
      </c>
      <c r="P147" s="17" t="s">
        <v>28</v>
      </c>
      <c r="Q147" s="70" t="s">
        <v>209</v>
      </c>
      <c r="R147" s="72" t="s">
        <v>30</v>
      </c>
      <c r="S147" s="85" t="s">
        <v>34</v>
      </c>
      <c r="T147" s="70" t="s">
        <v>31</v>
      </c>
      <c r="U147" s="17" t="s">
        <v>32</v>
      </c>
      <c r="V147" s="17" t="s">
        <v>33</v>
      </c>
      <c r="W147" s="122"/>
      <c r="X147" s="122"/>
    </row>
    <row r="148" spans="1:24" x14ac:dyDescent="0.3">
      <c r="A148" s="121"/>
      <c r="B148" s="121"/>
      <c r="C148" s="17" t="s">
        <v>80</v>
      </c>
      <c r="D148" s="17"/>
      <c r="E148" s="17"/>
      <c r="F148" s="17"/>
      <c r="G148" s="17"/>
      <c r="H148" s="121"/>
      <c r="I148" s="115"/>
      <c r="J148" s="115"/>
      <c r="K148" s="118"/>
      <c r="L148" s="118"/>
      <c r="M148" s="118"/>
      <c r="N148" s="17">
        <v>1</v>
      </c>
      <c r="O148" s="17">
        <v>1</v>
      </c>
      <c r="P148" s="17" t="s">
        <v>28</v>
      </c>
      <c r="Q148" s="70" t="s">
        <v>68</v>
      </c>
      <c r="R148" s="72" t="s">
        <v>30</v>
      </c>
      <c r="S148" s="73" t="s">
        <v>163</v>
      </c>
      <c r="T148" s="70" t="s">
        <v>70</v>
      </c>
      <c r="U148" s="20" t="s">
        <v>485</v>
      </c>
      <c r="V148" s="17" t="s">
        <v>71</v>
      </c>
      <c r="W148" s="115"/>
      <c r="X148" s="115"/>
    </row>
    <row r="149" spans="1:24" ht="31.5" customHeight="1" x14ac:dyDescent="0.3">
      <c r="A149" s="38">
        <v>15</v>
      </c>
      <c r="B149" s="38" t="s">
        <v>174</v>
      </c>
      <c r="C149" s="38"/>
      <c r="D149" s="38"/>
      <c r="E149" s="38"/>
      <c r="F149" s="38"/>
      <c r="G149" s="38"/>
      <c r="H149" s="38"/>
      <c r="I149" s="42">
        <f>SUM(I150:I154)</f>
        <v>86</v>
      </c>
      <c r="J149" s="42">
        <f>SUM(J150:J155)</f>
        <v>80</v>
      </c>
      <c r="K149" s="42"/>
      <c r="L149" s="42">
        <f>SUM(L150:L154)</f>
        <v>75</v>
      </c>
      <c r="M149" s="42">
        <f>SUM(M150:M154)</f>
        <v>11</v>
      </c>
      <c r="N149" s="42">
        <f>SUM(N150:N154)</f>
        <v>8</v>
      </c>
      <c r="O149" s="42">
        <f>SUM(O150:O155)</f>
        <v>8</v>
      </c>
      <c r="P149" s="17"/>
      <c r="Q149" s="70"/>
      <c r="R149" s="72"/>
      <c r="S149" s="73"/>
      <c r="T149" s="70"/>
      <c r="U149" s="20"/>
      <c r="V149" s="17"/>
      <c r="W149" s="18">
        <f>SUM(W150:W154)</f>
        <v>3</v>
      </c>
      <c r="X149" s="17"/>
    </row>
    <row r="150" spans="1:24" ht="28" x14ac:dyDescent="0.3">
      <c r="A150" s="120"/>
      <c r="B150" s="16">
        <v>1</v>
      </c>
      <c r="C150" s="17" t="s">
        <v>81</v>
      </c>
      <c r="D150" s="18">
        <f>SUM(I150:I154)</f>
        <v>86</v>
      </c>
      <c r="E150" s="18">
        <f>SUM(L150:L154)</f>
        <v>75</v>
      </c>
      <c r="F150" s="18">
        <f>SUM(N150:N154)</f>
        <v>8</v>
      </c>
      <c r="G150" s="18">
        <f>D150-E150-F150</f>
        <v>3</v>
      </c>
      <c r="H150" s="17" t="s">
        <v>296</v>
      </c>
      <c r="I150" s="17">
        <f t="shared" si="21"/>
        <v>12</v>
      </c>
      <c r="J150" s="17">
        <v>11</v>
      </c>
      <c r="K150" s="17">
        <v>1</v>
      </c>
      <c r="L150" s="17">
        <v>10</v>
      </c>
      <c r="M150" s="17">
        <v>2</v>
      </c>
      <c r="N150" s="17">
        <v>2</v>
      </c>
      <c r="O150" s="17">
        <v>2</v>
      </c>
      <c r="P150" s="17" t="s">
        <v>21</v>
      </c>
      <c r="Q150" s="70" t="s">
        <v>22</v>
      </c>
      <c r="R150" s="72" t="s">
        <v>23</v>
      </c>
      <c r="S150" s="73" t="s">
        <v>152</v>
      </c>
      <c r="T150" s="74" t="s">
        <v>25</v>
      </c>
      <c r="U150" s="36" t="s">
        <v>26</v>
      </c>
      <c r="V150" s="17" t="s">
        <v>27</v>
      </c>
      <c r="W150" s="17">
        <v>0</v>
      </c>
      <c r="X150" s="17"/>
    </row>
    <row r="151" spans="1:24" ht="28.5" customHeight="1" x14ac:dyDescent="0.3">
      <c r="A151" s="127"/>
      <c r="B151" s="16">
        <v>2</v>
      </c>
      <c r="C151" s="17" t="s">
        <v>81</v>
      </c>
      <c r="D151" s="17"/>
      <c r="E151" s="17"/>
      <c r="F151" s="17"/>
      <c r="G151" s="17"/>
      <c r="H151" s="17" t="s">
        <v>297</v>
      </c>
      <c r="I151" s="17">
        <f t="shared" si="21"/>
        <v>9</v>
      </c>
      <c r="J151" s="17">
        <v>7</v>
      </c>
      <c r="K151" s="17">
        <v>2</v>
      </c>
      <c r="L151" s="17">
        <v>7</v>
      </c>
      <c r="M151" s="17">
        <v>2</v>
      </c>
      <c r="N151" s="17">
        <v>1</v>
      </c>
      <c r="O151" s="17">
        <v>1</v>
      </c>
      <c r="P151" s="17" t="s">
        <v>21</v>
      </c>
      <c r="Q151" s="70" t="s">
        <v>22</v>
      </c>
      <c r="R151" s="72" t="s">
        <v>23</v>
      </c>
      <c r="S151" s="73" t="s">
        <v>152</v>
      </c>
      <c r="T151" s="70" t="s">
        <v>25</v>
      </c>
      <c r="U151" s="17" t="s">
        <v>26</v>
      </c>
      <c r="V151" s="17" t="s">
        <v>27</v>
      </c>
      <c r="W151" s="17">
        <f t="shared" ref="W151" si="31">M151-N151</f>
        <v>1</v>
      </c>
      <c r="X151" s="17"/>
    </row>
    <row r="152" spans="1:24" ht="29.25" customHeight="1" x14ac:dyDescent="0.3">
      <c r="A152" s="127"/>
      <c r="B152" s="50">
        <v>3</v>
      </c>
      <c r="C152" s="17" t="s">
        <v>81</v>
      </c>
      <c r="D152" s="17"/>
      <c r="E152" s="17"/>
      <c r="F152" s="17"/>
      <c r="G152" s="17"/>
      <c r="H152" s="17" t="s">
        <v>298</v>
      </c>
      <c r="I152" s="19">
        <f t="shared" ref="I152:I189" si="32">J152+K152</f>
        <v>21</v>
      </c>
      <c r="J152" s="17">
        <v>20</v>
      </c>
      <c r="K152" s="17">
        <v>1</v>
      </c>
      <c r="L152" s="17">
        <v>19</v>
      </c>
      <c r="M152" s="19">
        <v>2</v>
      </c>
      <c r="N152" s="17">
        <v>2</v>
      </c>
      <c r="O152" s="19">
        <v>2</v>
      </c>
      <c r="P152" s="19" t="s">
        <v>50</v>
      </c>
      <c r="Q152" s="95" t="s">
        <v>213</v>
      </c>
      <c r="R152" s="72" t="s">
        <v>30</v>
      </c>
      <c r="S152" s="91" t="s">
        <v>57</v>
      </c>
      <c r="T152" s="95" t="s">
        <v>53</v>
      </c>
      <c r="U152" s="19" t="s">
        <v>54</v>
      </c>
      <c r="V152" s="19" t="s">
        <v>55</v>
      </c>
      <c r="W152" s="19">
        <f>M152-N152</f>
        <v>0</v>
      </c>
      <c r="X152" s="19"/>
    </row>
    <row r="153" spans="1:24" ht="56" x14ac:dyDescent="0.3">
      <c r="A153" s="127"/>
      <c r="B153" s="16">
        <v>4</v>
      </c>
      <c r="C153" s="17" t="s">
        <v>81</v>
      </c>
      <c r="D153" s="17"/>
      <c r="E153" s="17"/>
      <c r="F153" s="17"/>
      <c r="G153" s="17"/>
      <c r="H153" s="17" t="s">
        <v>299</v>
      </c>
      <c r="I153" s="17">
        <f t="shared" si="32"/>
        <v>16</v>
      </c>
      <c r="J153" s="17">
        <v>15</v>
      </c>
      <c r="K153" s="17">
        <v>1</v>
      </c>
      <c r="L153" s="17">
        <v>13</v>
      </c>
      <c r="M153" s="17">
        <v>3</v>
      </c>
      <c r="N153" s="17">
        <v>1</v>
      </c>
      <c r="O153" s="17">
        <v>1</v>
      </c>
      <c r="P153" s="17" t="s">
        <v>28</v>
      </c>
      <c r="Q153" s="70" t="s">
        <v>59</v>
      </c>
      <c r="R153" s="72" t="s">
        <v>30</v>
      </c>
      <c r="S153" s="85" t="s">
        <v>215</v>
      </c>
      <c r="T153" s="70" t="s">
        <v>31</v>
      </c>
      <c r="U153" s="17" t="s">
        <v>32</v>
      </c>
      <c r="V153" s="17" t="s">
        <v>33</v>
      </c>
      <c r="W153" s="17">
        <f>M153-N153</f>
        <v>2</v>
      </c>
      <c r="X153" s="17"/>
    </row>
    <row r="154" spans="1:24" ht="42" x14ac:dyDescent="0.3">
      <c r="A154" s="127"/>
      <c r="B154" s="120">
        <v>5</v>
      </c>
      <c r="C154" s="17"/>
      <c r="D154" s="17"/>
      <c r="E154" s="17"/>
      <c r="F154" s="17"/>
      <c r="G154" s="17"/>
      <c r="H154" s="114" t="s">
        <v>300</v>
      </c>
      <c r="I154" s="114">
        <f>J155+K154</f>
        <v>28</v>
      </c>
      <c r="J154" s="17"/>
      <c r="K154" s="114">
        <v>1</v>
      </c>
      <c r="L154" s="114">
        <v>26</v>
      </c>
      <c r="M154" s="114">
        <v>2</v>
      </c>
      <c r="N154" s="114">
        <v>2</v>
      </c>
      <c r="O154" s="17">
        <v>1</v>
      </c>
      <c r="P154" s="17" t="s">
        <v>28</v>
      </c>
      <c r="Q154" s="70" t="s">
        <v>56</v>
      </c>
      <c r="R154" s="72" t="s">
        <v>30</v>
      </c>
      <c r="S154" s="85" t="s">
        <v>158</v>
      </c>
      <c r="T154" s="70" t="s">
        <v>31</v>
      </c>
      <c r="U154" s="17" t="s">
        <v>32</v>
      </c>
      <c r="V154" s="17" t="s">
        <v>33</v>
      </c>
      <c r="W154" s="114">
        <f>M154-N154</f>
        <v>0</v>
      </c>
      <c r="X154" s="116"/>
    </row>
    <row r="155" spans="1:24" ht="56" x14ac:dyDescent="0.3">
      <c r="A155" s="121"/>
      <c r="B155" s="121"/>
      <c r="C155" s="17" t="s">
        <v>81</v>
      </c>
      <c r="D155" s="17"/>
      <c r="E155" s="17"/>
      <c r="F155" s="17"/>
      <c r="G155" s="17"/>
      <c r="H155" s="115"/>
      <c r="I155" s="115"/>
      <c r="J155" s="17">
        <v>27</v>
      </c>
      <c r="K155" s="115"/>
      <c r="L155" s="115"/>
      <c r="M155" s="115"/>
      <c r="N155" s="115"/>
      <c r="O155" s="22">
        <v>1</v>
      </c>
      <c r="P155" s="17" t="s">
        <v>28</v>
      </c>
      <c r="Q155" s="70" t="s">
        <v>75</v>
      </c>
      <c r="R155" s="72" t="s">
        <v>30</v>
      </c>
      <c r="S155" s="85" t="s">
        <v>194</v>
      </c>
      <c r="T155" s="70" t="s">
        <v>31</v>
      </c>
      <c r="U155" s="17" t="s">
        <v>32</v>
      </c>
      <c r="V155" s="17" t="s">
        <v>33</v>
      </c>
      <c r="W155" s="115"/>
      <c r="X155" s="117"/>
    </row>
    <row r="156" spans="1:24" ht="32.25" customHeight="1" x14ac:dyDescent="0.3">
      <c r="A156" s="108">
        <v>16</v>
      </c>
      <c r="B156" s="38" t="s">
        <v>83</v>
      </c>
      <c r="C156" s="43"/>
      <c r="D156" s="43"/>
      <c r="E156" s="43"/>
      <c r="F156" s="43"/>
      <c r="G156" s="43"/>
      <c r="H156" s="16"/>
      <c r="I156" s="46">
        <f>SUM(I157:I164)</f>
        <v>116</v>
      </c>
      <c r="J156" s="46">
        <f>SUM(J157:J164)</f>
        <v>115</v>
      </c>
      <c r="K156" s="46"/>
      <c r="L156" s="46">
        <f>SUM(L157:L164)</f>
        <v>106</v>
      </c>
      <c r="M156" s="46">
        <f>SUM(M157:M164)</f>
        <v>10</v>
      </c>
      <c r="N156" s="46">
        <f>SUM(N157:N164)</f>
        <v>9</v>
      </c>
      <c r="O156" s="46">
        <f>SUM(O157:O164)</f>
        <v>9</v>
      </c>
      <c r="P156" s="17"/>
      <c r="Q156" s="70"/>
      <c r="R156" s="72"/>
      <c r="S156" s="85"/>
      <c r="T156" s="70"/>
      <c r="U156" s="17"/>
      <c r="V156" s="17"/>
      <c r="W156" s="18">
        <f>SUM(W157:W164)</f>
        <v>1</v>
      </c>
      <c r="X156" s="17"/>
    </row>
    <row r="157" spans="1:24" ht="28" x14ac:dyDescent="0.3">
      <c r="A157" s="120"/>
      <c r="B157" s="120">
        <v>1</v>
      </c>
      <c r="C157" s="17" t="s">
        <v>83</v>
      </c>
      <c r="D157" s="18">
        <f>SUM(I157:I164)</f>
        <v>116</v>
      </c>
      <c r="E157" s="18">
        <f>SUM(L157:L164)</f>
        <v>106</v>
      </c>
      <c r="F157" s="18">
        <f>SUM(N157:N164)</f>
        <v>9</v>
      </c>
      <c r="G157" s="18">
        <f>D157-E157-F157</f>
        <v>1</v>
      </c>
      <c r="H157" s="118" t="s">
        <v>301</v>
      </c>
      <c r="I157" s="114">
        <f t="shared" si="32"/>
        <v>25</v>
      </c>
      <c r="J157" s="118">
        <v>24</v>
      </c>
      <c r="K157" s="118">
        <v>1</v>
      </c>
      <c r="L157" s="118">
        <v>21</v>
      </c>
      <c r="M157" s="114">
        <v>4</v>
      </c>
      <c r="N157" s="118">
        <v>3</v>
      </c>
      <c r="O157" s="17">
        <v>2</v>
      </c>
      <c r="P157" s="17" t="s">
        <v>21</v>
      </c>
      <c r="Q157" s="70" t="s">
        <v>22</v>
      </c>
      <c r="R157" s="72" t="s">
        <v>23</v>
      </c>
      <c r="S157" s="73" t="s">
        <v>152</v>
      </c>
      <c r="T157" s="74" t="s">
        <v>25</v>
      </c>
      <c r="U157" s="36" t="s">
        <v>26</v>
      </c>
      <c r="V157" s="17" t="s">
        <v>27</v>
      </c>
      <c r="W157" s="114">
        <f>M157-N157</f>
        <v>1</v>
      </c>
      <c r="X157" s="17"/>
    </row>
    <row r="158" spans="1:24" ht="28" x14ac:dyDescent="0.3">
      <c r="A158" s="127"/>
      <c r="B158" s="121"/>
      <c r="C158" s="17" t="s">
        <v>83</v>
      </c>
      <c r="D158" s="17"/>
      <c r="E158" s="17"/>
      <c r="F158" s="17"/>
      <c r="G158" s="17"/>
      <c r="H158" s="118"/>
      <c r="I158" s="115"/>
      <c r="J158" s="118"/>
      <c r="K158" s="118"/>
      <c r="L158" s="118"/>
      <c r="M158" s="115"/>
      <c r="N158" s="118"/>
      <c r="O158" s="17">
        <v>1</v>
      </c>
      <c r="P158" s="17" t="s">
        <v>21</v>
      </c>
      <c r="Q158" s="70" t="s">
        <v>68</v>
      </c>
      <c r="R158" s="72" t="s">
        <v>23</v>
      </c>
      <c r="S158" s="73" t="s">
        <v>154</v>
      </c>
      <c r="T158" s="70" t="s">
        <v>84</v>
      </c>
      <c r="U158" s="20" t="s">
        <v>85</v>
      </c>
      <c r="V158" s="17" t="s">
        <v>71</v>
      </c>
      <c r="W158" s="115"/>
      <c r="X158" s="17"/>
    </row>
    <row r="159" spans="1:24" ht="24.75" customHeight="1" x14ac:dyDescent="0.3">
      <c r="A159" s="127"/>
      <c r="B159" s="16">
        <v>2</v>
      </c>
      <c r="C159" s="17" t="s">
        <v>83</v>
      </c>
      <c r="D159" s="17"/>
      <c r="E159" s="17"/>
      <c r="F159" s="17"/>
      <c r="G159" s="17"/>
      <c r="H159" s="16" t="s">
        <v>302</v>
      </c>
      <c r="I159" s="17">
        <f t="shared" si="32"/>
        <v>11</v>
      </c>
      <c r="J159" s="17">
        <v>11</v>
      </c>
      <c r="K159" s="17">
        <v>0</v>
      </c>
      <c r="L159" s="17">
        <v>10</v>
      </c>
      <c r="M159" s="17">
        <v>1</v>
      </c>
      <c r="N159" s="17">
        <v>1</v>
      </c>
      <c r="O159" s="17">
        <v>1</v>
      </c>
      <c r="P159" s="17" t="s">
        <v>21</v>
      </c>
      <c r="Q159" s="70" t="s">
        <v>22</v>
      </c>
      <c r="R159" s="72" t="s">
        <v>23</v>
      </c>
      <c r="S159" s="73" t="s">
        <v>152</v>
      </c>
      <c r="T159" s="74" t="s">
        <v>25</v>
      </c>
      <c r="U159" s="36" t="s">
        <v>26</v>
      </c>
      <c r="V159" s="17" t="s">
        <v>27</v>
      </c>
      <c r="W159" s="17">
        <v>0</v>
      </c>
      <c r="X159" s="17"/>
    </row>
    <row r="160" spans="1:24" ht="28" x14ac:dyDescent="0.3">
      <c r="A160" s="127"/>
      <c r="B160" s="16">
        <v>3</v>
      </c>
      <c r="C160" s="17" t="s">
        <v>83</v>
      </c>
      <c r="D160" s="17"/>
      <c r="E160" s="17"/>
      <c r="F160" s="17"/>
      <c r="G160" s="17"/>
      <c r="H160" s="17" t="s">
        <v>303</v>
      </c>
      <c r="I160" s="17">
        <f t="shared" si="32"/>
        <v>27</v>
      </c>
      <c r="J160" s="17">
        <v>27</v>
      </c>
      <c r="K160" s="17">
        <v>0</v>
      </c>
      <c r="L160" s="17">
        <v>26</v>
      </c>
      <c r="M160" s="17">
        <v>1</v>
      </c>
      <c r="N160" s="17">
        <v>1</v>
      </c>
      <c r="O160" s="17">
        <v>1</v>
      </c>
      <c r="P160" s="17" t="s">
        <v>50</v>
      </c>
      <c r="Q160" s="70" t="s">
        <v>213</v>
      </c>
      <c r="R160" s="72" t="s">
        <v>30</v>
      </c>
      <c r="S160" s="73" t="s">
        <v>153</v>
      </c>
      <c r="T160" s="70" t="s">
        <v>53</v>
      </c>
      <c r="U160" s="17" t="s">
        <v>54</v>
      </c>
      <c r="V160" s="17" t="s">
        <v>55</v>
      </c>
      <c r="W160" s="17">
        <v>0</v>
      </c>
      <c r="X160" s="17"/>
    </row>
    <row r="161" spans="1:24" ht="56" x14ac:dyDescent="0.3">
      <c r="A161" s="127"/>
      <c r="B161" s="16">
        <v>4</v>
      </c>
      <c r="C161" s="17" t="s">
        <v>83</v>
      </c>
      <c r="D161" s="17"/>
      <c r="E161" s="17"/>
      <c r="F161" s="17"/>
      <c r="G161" s="17"/>
      <c r="H161" s="17" t="s">
        <v>304</v>
      </c>
      <c r="I161" s="17">
        <f t="shared" si="32"/>
        <v>11</v>
      </c>
      <c r="J161" s="17">
        <v>11</v>
      </c>
      <c r="K161" s="17">
        <v>0</v>
      </c>
      <c r="L161" s="17">
        <v>10</v>
      </c>
      <c r="M161" s="17">
        <v>1</v>
      </c>
      <c r="N161" s="17">
        <v>1</v>
      </c>
      <c r="O161" s="17">
        <v>1</v>
      </c>
      <c r="P161" s="17" t="s">
        <v>28</v>
      </c>
      <c r="Q161" s="70" t="s">
        <v>29</v>
      </c>
      <c r="R161" s="72" t="s">
        <v>30</v>
      </c>
      <c r="S161" s="85" t="s">
        <v>156</v>
      </c>
      <c r="T161" s="70" t="s">
        <v>31</v>
      </c>
      <c r="U161" s="17" t="s">
        <v>32</v>
      </c>
      <c r="V161" s="17" t="s">
        <v>33</v>
      </c>
      <c r="W161" s="17">
        <v>0</v>
      </c>
      <c r="X161" s="17"/>
    </row>
    <row r="162" spans="1:24" ht="56" x14ac:dyDescent="0.3">
      <c r="A162" s="127"/>
      <c r="B162" s="16">
        <v>5</v>
      </c>
      <c r="C162" s="17" t="s">
        <v>83</v>
      </c>
      <c r="D162" s="17"/>
      <c r="E162" s="17"/>
      <c r="F162" s="17"/>
      <c r="G162" s="17"/>
      <c r="H162" s="17" t="s">
        <v>305</v>
      </c>
      <c r="I162" s="17">
        <f t="shared" si="32"/>
        <v>21</v>
      </c>
      <c r="J162" s="17">
        <v>21</v>
      </c>
      <c r="K162" s="17">
        <v>0</v>
      </c>
      <c r="L162" s="17">
        <v>20</v>
      </c>
      <c r="M162" s="17">
        <v>1</v>
      </c>
      <c r="N162" s="17">
        <v>1</v>
      </c>
      <c r="O162" s="17">
        <v>1</v>
      </c>
      <c r="P162" s="17" t="s">
        <v>28</v>
      </c>
      <c r="Q162" s="70" t="s">
        <v>38</v>
      </c>
      <c r="R162" s="72" t="s">
        <v>30</v>
      </c>
      <c r="S162" s="85" t="s">
        <v>161</v>
      </c>
      <c r="T162" s="70" t="s">
        <v>31</v>
      </c>
      <c r="U162" s="17" t="s">
        <v>32</v>
      </c>
      <c r="V162" s="17" t="s">
        <v>33</v>
      </c>
      <c r="W162" s="17">
        <v>0</v>
      </c>
      <c r="X162" s="17"/>
    </row>
    <row r="163" spans="1:24" ht="28" x14ac:dyDescent="0.3">
      <c r="A163" s="127"/>
      <c r="B163" s="120">
        <v>6</v>
      </c>
      <c r="C163" s="17"/>
      <c r="D163" s="17"/>
      <c r="E163" s="17"/>
      <c r="F163" s="17"/>
      <c r="G163" s="17"/>
      <c r="H163" s="120" t="s">
        <v>306</v>
      </c>
      <c r="I163" s="114">
        <f>J164+K163</f>
        <v>21</v>
      </c>
      <c r="J163" s="17"/>
      <c r="K163" s="114">
        <v>0</v>
      </c>
      <c r="L163" s="114">
        <v>19</v>
      </c>
      <c r="M163" s="114">
        <v>2</v>
      </c>
      <c r="N163" s="17">
        <v>1</v>
      </c>
      <c r="O163" s="17">
        <v>1</v>
      </c>
      <c r="P163" s="17" t="s">
        <v>50</v>
      </c>
      <c r="Q163" s="70" t="s">
        <v>213</v>
      </c>
      <c r="R163" s="72" t="s">
        <v>30</v>
      </c>
      <c r="S163" s="73" t="s">
        <v>153</v>
      </c>
      <c r="T163" s="70" t="s">
        <v>53</v>
      </c>
      <c r="U163" s="17" t="s">
        <v>54</v>
      </c>
      <c r="V163" s="17" t="s">
        <v>55</v>
      </c>
      <c r="W163" s="17"/>
      <c r="X163" s="17"/>
    </row>
    <row r="164" spans="1:24" ht="71.25" customHeight="1" x14ac:dyDescent="0.3">
      <c r="A164" s="127"/>
      <c r="B164" s="121"/>
      <c r="C164" s="17" t="s">
        <v>83</v>
      </c>
      <c r="D164" s="17"/>
      <c r="E164" s="17"/>
      <c r="F164" s="17"/>
      <c r="G164" s="17"/>
      <c r="H164" s="121"/>
      <c r="I164" s="115"/>
      <c r="J164" s="17">
        <v>21</v>
      </c>
      <c r="K164" s="115"/>
      <c r="L164" s="115"/>
      <c r="M164" s="115"/>
      <c r="N164" s="17">
        <v>1</v>
      </c>
      <c r="O164" s="17">
        <v>1</v>
      </c>
      <c r="P164" s="17" t="s">
        <v>28</v>
      </c>
      <c r="Q164" s="70" t="s">
        <v>38</v>
      </c>
      <c r="R164" s="72" t="s">
        <v>30</v>
      </c>
      <c r="S164" s="85" t="s">
        <v>161</v>
      </c>
      <c r="T164" s="70" t="s">
        <v>31</v>
      </c>
      <c r="U164" s="17" t="s">
        <v>32</v>
      </c>
      <c r="V164" s="17" t="s">
        <v>33</v>
      </c>
      <c r="W164" s="17">
        <v>0</v>
      </c>
      <c r="X164" s="17"/>
    </row>
    <row r="165" spans="1:24" ht="28" x14ac:dyDescent="0.3">
      <c r="A165" s="37">
        <v>17</v>
      </c>
      <c r="B165" s="38" t="s">
        <v>175</v>
      </c>
      <c r="C165" s="43"/>
      <c r="D165" s="43"/>
      <c r="E165" s="43"/>
      <c r="F165" s="43"/>
      <c r="G165" s="43"/>
      <c r="H165" s="16"/>
      <c r="I165" s="18">
        <f>SUM(I166:I174)</f>
        <v>174</v>
      </c>
      <c r="J165" s="18">
        <f>SUM(J166:J174)</f>
        <v>169</v>
      </c>
      <c r="K165" s="18"/>
      <c r="L165" s="18">
        <f>SUM(L166:L174)</f>
        <v>160</v>
      </c>
      <c r="M165" s="18">
        <f>SUM(M166:M174)</f>
        <v>14</v>
      </c>
      <c r="N165" s="18">
        <f>SUM(N166:N174)</f>
        <v>8</v>
      </c>
      <c r="O165" s="18">
        <f>SUM(O166:O174)</f>
        <v>8</v>
      </c>
      <c r="P165" s="17"/>
      <c r="Q165" s="70"/>
      <c r="R165" s="72"/>
      <c r="S165" s="85"/>
      <c r="T165" s="70"/>
      <c r="U165" s="17"/>
      <c r="V165" s="17"/>
      <c r="W165" s="18">
        <f>SUM(W166:W174)</f>
        <v>4</v>
      </c>
      <c r="X165" s="17"/>
    </row>
    <row r="166" spans="1:24" ht="0.75" customHeight="1" x14ac:dyDescent="0.3">
      <c r="A166" s="120"/>
      <c r="B166" s="16">
        <v>1</v>
      </c>
      <c r="C166" s="17" t="s">
        <v>86</v>
      </c>
      <c r="D166" s="18">
        <f>SUM(I166:I174)</f>
        <v>174</v>
      </c>
      <c r="E166" s="18">
        <f>SUM(L166:L174)</f>
        <v>160</v>
      </c>
      <c r="F166" s="18">
        <f>SUM(N166:N174)</f>
        <v>8</v>
      </c>
      <c r="G166" s="18">
        <f>D166-E166-F166</f>
        <v>6</v>
      </c>
      <c r="H166" s="17" t="s">
        <v>478</v>
      </c>
      <c r="I166" s="17">
        <f t="shared" si="32"/>
        <v>31</v>
      </c>
      <c r="J166" s="17">
        <v>30</v>
      </c>
      <c r="K166" s="17">
        <v>1</v>
      </c>
      <c r="L166" s="17">
        <v>29</v>
      </c>
      <c r="M166" s="17">
        <v>2</v>
      </c>
      <c r="N166" s="70">
        <v>0</v>
      </c>
      <c r="O166" s="71">
        <v>0</v>
      </c>
      <c r="P166" s="70"/>
      <c r="Q166" s="70"/>
      <c r="R166" s="72"/>
      <c r="S166" s="73"/>
      <c r="T166" s="74"/>
      <c r="U166" s="74"/>
      <c r="V166" s="70"/>
      <c r="W166" s="70"/>
      <c r="X166" s="75"/>
    </row>
    <row r="167" spans="1:24" ht="24.75" customHeight="1" x14ac:dyDescent="0.3">
      <c r="A167" s="127"/>
      <c r="B167" s="16">
        <v>1</v>
      </c>
      <c r="C167" s="17" t="s">
        <v>86</v>
      </c>
      <c r="D167" s="17"/>
      <c r="E167" s="17"/>
      <c r="F167" s="17"/>
      <c r="G167" s="17"/>
      <c r="H167" s="17" t="s">
        <v>479</v>
      </c>
      <c r="I167" s="17">
        <f t="shared" si="32"/>
        <v>13</v>
      </c>
      <c r="J167" s="17">
        <v>12</v>
      </c>
      <c r="K167" s="17">
        <v>1</v>
      </c>
      <c r="L167" s="17">
        <v>11</v>
      </c>
      <c r="M167" s="17">
        <v>2</v>
      </c>
      <c r="N167" s="17">
        <v>1</v>
      </c>
      <c r="O167" s="4">
        <v>1</v>
      </c>
      <c r="P167" s="17" t="s">
        <v>21</v>
      </c>
      <c r="Q167" s="70" t="s">
        <v>22</v>
      </c>
      <c r="R167" s="72" t="s">
        <v>23</v>
      </c>
      <c r="S167" s="73" t="s">
        <v>152</v>
      </c>
      <c r="T167" s="74" t="s">
        <v>25</v>
      </c>
      <c r="U167" s="36" t="s">
        <v>26</v>
      </c>
      <c r="V167" s="17" t="s">
        <v>27</v>
      </c>
      <c r="W167" s="17">
        <v>1</v>
      </c>
      <c r="X167" s="25"/>
    </row>
    <row r="168" spans="1:24" ht="1.5" customHeight="1" x14ac:dyDescent="0.3">
      <c r="A168" s="127"/>
      <c r="B168" s="16">
        <v>4</v>
      </c>
      <c r="C168" s="17" t="s">
        <v>86</v>
      </c>
      <c r="D168" s="17"/>
      <c r="E168" s="17"/>
      <c r="F168" s="17"/>
      <c r="G168" s="17"/>
      <c r="H168" s="17" t="s">
        <v>480</v>
      </c>
      <c r="I168" s="17">
        <f t="shared" si="32"/>
        <v>36</v>
      </c>
      <c r="J168" s="17">
        <v>36</v>
      </c>
      <c r="K168" s="17">
        <v>0</v>
      </c>
      <c r="L168" s="17">
        <v>36</v>
      </c>
      <c r="M168" s="17">
        <f t="shared" ref="M168" si="33">I168-L168-N168</f>
        <v>0</v>
      </c>
      <c r="N168" s="17">
        <v>0</v>
      </c>
      <c r="O168" s="17">
        <v>0</v>
      </c>
      <c r="P168" s="16" t="s">
        <v>50</v>
      </c>
      <c r="Q168" s="70"/>
      <c r="R168" s="72"/>
      <c r="S168" s="85"/>
      <c r="T168" s="70"/>
      <c r="U168" s="17"/>
      <c r="V168" s="17"/>
      <c r="W168" s="17">
        <f>M168-N168</f>
        <v>0</v>
      </c>
      <c r="X168" s="17"/>
    </row>
    <row r="169" spans="1:24" ht="56" x14ac:dyDescent="0.3">
      <c r="A169" s="127"/>
      <c r="B169" s="120">
        <v>2</v>
      </c>
      <c r="C169" s="17" t="s">
        <v>86</v>
      </c>
      <c r="D169" s="17"/>
      <c r="E169" s="17"/>
      <c r="F169" s="17"/>
      <c r="G169" s="17"/>
      <c r="H169" s="118" t="s">
        <v>481</v>
      </c>
      <c r="I169" s="114">
        <f t="shared" si="32"/>
        <v>38</v>
      </c>
      <c r="J169" s="118">
        <v>36</v>
      </c>
      <c r="K169" s="118">
        <v>2</v>
      </c>
      <c r="L169" s="118">
        <v>31</v>
      </c>
      <c r="M169" s="114">
        <v>7</v>
      </c>
      <c r="N169" s="17">
        <v>1</v>
      </c>
      <c r="O169" s="17">
        <v>1</v>
      </c>
      <c r="P169" s="17" t="s">
        <v>50</v>
      </c>
      <c r="Q169" s="70" t="s">
        <v>51</v>
      </c>
      <c r="R169" s="72" t="s">
        <v>30</v>
      </c>
      <c r="S169" s="85" t="s">
        <v>155</v>
      </c>
      <c r="T169" s="70" t="s">
        <v>53</v>
      </c>
      <c r="U169" s="17" t="s">
        <v>54</v>
      </c>
      <c r="V169" s="17" t="s">
        <v>55</v>
      </c>
      <c r="W169" s="114">
        <v>2</v>
      </c>
      <c r="X169" s="114"/>
    </row>
    <row r="170" spans="1:24" ht="70" x14ac:dyDescent="0.3">
      <c r="A170" s="127"/>
      <c r="B170" s="127"/>
      <c r="C170" s="17" t="s">
        <v>86</v>
      </c>
      <c r="D170" s="17"/>
      <c r="E170" s="17"/>
      <c r="F170" s="17"/>
      <c r="G170" s="17"/>
      <c r="H170" s="118"/>
      <c r="I170" s="122"/>
      <c r="J170" s="118"/>
      <c r="K170" s="118"/>
      <c r="L170" s="118"/>
      <c r="M170" s="122"/>
      <c r="N170" s="17">
        <v>1</v>
      </c>
      <c r="O170" s="17">
        <v>1</v>
      </c>
      <c r="P170" s="17" t="s">
        <v>50</v>
      </c>
      <c r="Q170" s="70" t="s">
        <v>66</v>
      </c>
      <c r="R170" s="72" t="s">
        <v>30</v>
      </c>
      <c r="S170" s="85" t="s">
        <v>40</v>
      </c>
      <c r="T170" s="70" t="s">
        <v>53</v>
      </c>
      <c r="U170" s="17" t="s">
        <v>54</v>
      </c>
      <c r="V170" s="17" t="s">
        <v>55</v>
      </c>
      <c r="W170" s="122"/>
      <c r="X170" s="122"/>
    </row>
    <row r="171" spans="1:24" ht="56" x14ac:dyDescent="0.3">
      <c r="A171" s="127"/>
      <c r="B171" s="127"/>
      <c r="C171" s="17" t="s">
        <v>86</v>
      </c>
      <c r="D171" s="17"/>
      <c r="E171" s="17"/>
      <c r="F171" s="17"/>
      <c r="G171" s="17"/>
      <c r="H171" s="118"/>
      <c r="I171" s="122"/>
      <c r="J171" s="118"/>
      <c r="K171" s="118"/>
      <c r="L171" s="118"/>
      <c r="M171" s="122"/>
      <c r="N171" s="19">
        <v>2</v>
      </c>
      <c r="O171" s="19">
        <v>2</v>
      </c>
      <c r="P171" s="17" t="s">
        <v>28</v>
      </c>
      <c r="Q171" s="70" t="s">
        <v>35</v>
      </c>
      <c r="R171" s="72" t="s">
        <v>30</v>
      </c>
      <c r="S171" s="85" t="s">
        <v>217</v>
      </c>
      <c r="T171" s="70" t="s">
        <v>31</v>
      </c>
      <c r="U171" s="17" t="s">
        <v>32</v>
      </c>
      <c r="V171" s="17" t="s">
        <v>33</v>
      </c>
      <c r="W171" s="122"/>
      <c r="X171" s="122"/>
    </row>
    <row r="172" spans="1:24" x14ac:dyDescent="0.3">
      <c r="A172" s="127"/>
      <c r="B172" s="121"/>
      <c r="C172" s="17" t="s">
        <v>86</v>
      </c>
      <c r="D172" s="17"/>
      <c r="E172" s="17"/>
      <c r="F172" s="17"/>
      <c r="G172" s="17"/>
      <c r="H172" s="118"/>
      <c r="I172" s="115"/>
      <c r="J172" s="118"/>
      <c r="K172" s="118"/>
      <c r="L172" s="118"/>
      <c r="M172" s="115"/>
      <c r="N172" s="17">
        <v>1</v>
      </c>
      <c r="O172" s="17">
        <v>1</v>
      </c>
      <c r="P172" s="17" t="s">
        <v>28</v>
      </c>
      <c r="Q172" s="70" t="s">
        <v>68</v>
      </c>
      <c r="R172" s="72" t="s">
        <v>30</v>
      </c>
      <c r="S172" s="73" t="s">
        <v>163</v>
      </c>
      <c r="T172" s="70" t="s">
        <v>70</v>
      </c>
      <c r="U172" s="20" t="s">
        <v>485</v>
      </c>
      <c r="V172" s="17" t="s">
        <v>71</v>
      </c>
      <c r="W172" s="115"/>
      <c r="X172" s="115"/>
    </row>
    <row r="173" spans="1:24" ht="56" x14ac:dyDescent="0.3">
      <c r="A173" s="127"/>
      <c r="B173" s="16">
        <v>3</v>
      </c>
      <c r="C173" s="17" t="s">
        <v>86</v>
      </c>
      <c r="D173" s="17"/>
      <c r="E173" s="17"/>
      <c r="F173" s="17"/>
      <c r="G173" s="17"/>
      <c r="H173" s="17" t="s">
        <v>482</v>
      </c>
      <c r="I173" s="17">
        <f t="shared" si="32"/>
        <v>29</v>
      </c>
      <c r="J173" s="17">
        <v>28</v>
      </c>
      <c r="K173" s="17">
        <v>1</v>
      </c>
      <c r="L173" s="17">
        <v>27</v>
      </c>
      <c r="M173" s="17">
        <v>2</v>
      </c>
      <c r="N173" s="17">
        <v>1</v>
      </c>
      <c r="O173" s="17">
        <v>1</v>
      </c>
      <c r="P173" s="17" t="s">
        <v>28</v>
      </c>
      <c r="Q173" s="70" t="s">
        <v>51</v>
      </c>
      <c r="R173" s="72" t="s">
        <v>30</v>
      </c>
      <c r="S173" s="85" t="s">
        <v>52</v>
      </c>
      <c r="T173" s="70" t="s">
        <v>31</v>
      </c>
      <c r="U173" s="17" t="s">
        <v>32</v>
      </c>
      <c r="V173" s="17" t="s">
        <v>33</v>
      </c>
      <c r="W173" s="17">
        <f>M173-N173</f>
        <v>1</v>
      </c>
      <c r="X173" s="17"/>
    </row>
    <row r="174" spans="1:24" ht="56" x14ac:dyDescent="0.3">
      <c r="A174" s="121"/>
      <c r="B174" s="16">
        <v>4</v>
      </c>
      <c r="C174" s="17" t="s">
        <v>86</v>
      </c>
      <c r="D174" s="17"/>
      <c r="E174" s="17"/>
      <c r="F174" s="17"/>
      <c r="G174" s="17"/>
      <c r="H174" s="17" t="s">
        <v>483</v>
      </c>
      <c r="I174" s="17">
        <f t="shared" si="32"/>
        <v>27</v>
      </c>
      <c r="J174" s="17">
        <v>27</v>
      </c>
      <c r="K174" s="17">
        <v>0</v>
      </c>
      <c r="L174" s="17">
        <v>26</v>
      </c>
      <c r="M174" s="17">
        <v>1</v>
      </c>
      <c r="N174" s="17">
        <v>1</v>
      </c>
      <c r="O174" s="17">
        <v>1</v>
      </c>
      <c r="P174" s="17" t="s">
        <v>28</v>
      </c>
      <c r="Q174" s="70" t="s">
        <v>35</v>
      </c>
      <c r="R174" s="72" t="s">
        <v>30</v>
      </c>
      <c r="S174" s="85" t="s">
        <v>217</v>
      </c>
      <c r="T174" s="70" t="s">
        <v>31</v>
      </c>
      <c r="U174" s="17" t="s">
        <v>32</v>
      </c>
      <c r="V174" s="17" t="s">
        <v>33</v>
      </c>
      <c r="W174" s="17">
        <v>0</v>
      </c>
      <c r="X174" s="17"/>
    </row>
    <row r="175" spans="1:24" ht="28" x14ac:dyDescent="0.3">
      <c r="A175" s="38">
        <v>18</v>
      </c>
      <c r="B175" s="38" t="s">
        <v>87</v>
      </c>
      <c r="C175" s="16"/>
      <c r="D175" s="16"/>
      <c r="E175" s="16"/>
      <c r="F175" s="16"/>
      <c r="G175" s="16"/>
      <c r="H175" s="16"/>
      <c r="I175" s="18">
        <f>SUM(I176:I185)</f>
        <v>104</v>
      </c>
      <c r="J175" s="18">
        <f>SUM(J176:J185)</f>
        <v>99</v>
      </c>
      <c r="K175" s="18"/>
      <c r="L175" s="18">
        <f t="shared" ref="L175:R175" si="34">SUM(L176:L185)</f>
        <v>94</v>
      </c>
      <c r="M175" s="18">
        <f t="shared" si="34"/>
        <v>10</v>
      </c>
      <c r="N175" s="18">
        <f t="shared" si="34"/>
        <v>9</v>
      </c>
      <c r="O175" s="18">
        <f t="shared" si="34"/>
        <v>9</v>
      </c>
      <c r="P175" s="17">
        <f t="shared" si="34"/>
        <v>0</v>
      </c>
      <c r="Q175" s="70">
        <f t="shared" si="34"/>
        <v>0</v>
      </c>
      <c r="R175" s="83">
        <f t="shared" si="34"/>
        <v>0</v>
      </c>
      <c r="S175" s="84"/>
      <c r="T175" s="83">
        <f>SUM(T176:T185)</f>
        <v>0</v>
      </c>
      <c r="U175" s="18">
        <f>SUM(U176:U185)</f>
        <v>0</v>
      </c>
      <c r="V175" s="18">
        <f>SUM(V176:V185)</f>
        <v>0</v>
      </c>
      <c r="W175" s="18">
        <f>SUM(W176:W185)</f>
        <v>1</v>
      </c>
      <c r="X175" s="17"/>
    </row>
    <row r="176" spans="1:24" ht="24.75" customHeight="1" x14ac:dyDescent="0.3">
      <c r="A176" s="120"/>
      <c r="B176" s="16">
        <v>1</v>
      </c>
      <c r="C176" s="17" t="s">
        <v>87</v>
      </c>
      <c r="D176" s="18">
        <f>SUM(I176:I185)</f>
        <v>104</v>
      </c>
      <c r="E176" s="18">
        <f>SUM(L176:L185)</f>
        <v>94</v>
      </c>
      <c r="F176" s="18">
        <f>SUM(N176:N185)</f>
        <v>9</v>
      </c>
      <c r="G176" s="18">
        <f>D176-E176-F176</f>
        <v>1</v>
      </c>
      <c r="H176" s="17" t="s">
        <v>307</v>
      </c>
      <c r="I176" s="17">
        <f t="shared" si="32"/>
        <v>12</v>
      </c>
      <c r="J176" s="17">
        <v>11</v>
      </c>
      <c r="K176" s="17">
        <v>1</v>
      </c>
      <c r="L176" s="17">
        <v>11</v>
      </c>
      <c r="M176" s="17">
        <v>1</v>
      </c>
      <c r="N176" s="17">
        <v>1</v>
      </c>
      <c r="O176" s="17">
        <v>1</v>
      </c>
      <c r="P176" s="17" t="s">
        <v>50</v>
      </c>
      <c r="Q176" s="70" t="s">
        <v>68</v>
      </c>
      <c r="R176" s="72" t="s">
        <v>30</v>
      </c>
      <c r="S176" s="85" t="s">
        <v>69</v>
      </c>
      <c r="T176" s="70" t="s">
        <v>70</v>
      </c>
      <c r="U176" s="20" t="s">
        <v>485</v>
      </c>
      <c r="V176" s="17" t="s">
        <v>71</v>
      </c>
      <c r="W176" s="17">
        <f>M176-N176</f>
        <v>0</v>
      </c>
      <c r="X176" s="17"/>
    </row>
    <row r="177" spans="1:26" ht="1.5" customHeight="1" x14ac:dyDescent="0.3">
      <c r="A177" s="127"/>
      <c r="B177" s="16">
        <v>2</v>
      </c>
      <c r="C177" s="17" t="s">
        <v>87</v>
      </c>
      <c r="D177" s="17"/>
      <c r="E177" s="17"/>
      <c r="F177" s="17"/>
      <c r="G177" s="17"/>
      <c r="H177" s="17" t="s">
        <v>308</v>
      </c>
      <c r="I177" s="17">
        <f t="shared" si="32"/>
        <v>9</v>
      </c>
      <c r="J177" s="17">
        <v>8</v>
      </c>
      <c r="K177" s="17">
        <v>1</v>
      </c>
      <c r="L177" s="17">
        <v>8</v>
      </c>
      <c r="M177" s="17">
        <v>1</v>
      </c>
      <c r="N177" s="17">
        <v>0</v>
      </c>
      <c r="O177" s="17">
        <v>0</v>
      </c>
      <c r="P177" s="17" t="s">
        <v>21</v>
      </c>
      <c r="Q177" s="70" t="s">
        <v>44</v>
      </c>
      <c r="R177" s="72" t="s">
        <v>45</v>
      </c>
      <c r="S177" s="70" t="s">
        <v>101</v>
      </c>
      <c r="T177" s="74" t="s">
        <v>46</v>
      </c>
      <c r="U177" s="47" t="s">
        <v>47</v>
      </c>
      <c r="V177" s="36" t="s">
        <v>48</v>
      </c>
      <c r="W177" s="17">
        <v>1</v>
      </c>
      <c r="X177" s="17"/>
      <c r="Y177" s="4" t="s">
        <v>82</v>
      </c>
    </row>
    <row r="178" spans="1:26" ht="56" x14ac:dyDescent="0.3">
      <c r="A178" s="127"/>
      <c r="B178" s="120">
        <v>2</v>
      </c>
      <c r="C178" s="17" t="s">
        <v>87</v>
      </c>
      <c r="D178" s="17"/>
      <c r="E178" s="17"/>
      <c r="F178" s="17"/>
      <c r="G178" s="17"/>
      <c r="H178" s="118" t="s">
        <v>309</v>
      </c>
      <c r="I178" s="114">
        <f t="shared" si="32"/>
        <v>16</v>
      </c>
      <c r="J178" s="118">
        <v>16</v>
      </c>
      <c r="K178" s="118">
        <v>0</v>
      </c>
      <c r="L178" s="118">
        <v>14</v>
      </c>
      <c r="M178" s="114">
        <v>2</v>
      </c>
      <c r="N178" s="17">
        <v>1</v>
      </c>
      <c r="O178" s="17">
        <v>1</v>
      </c>
      <c r="P178" s="17" t="s">
        <v>50</v>
      </c>
      <c r="Q178" s="70" t="s">
        <v>51</v>
      </c>
      <c r="R178" s="72" t="s">
        <v>30</v>
      </c>
      <c r="S178" s="85" t="s">
        <v>155</v>
      </c>
      <c r="T178" s="70" t="s">
        <v>53</v>
      </c>
      <c r="U178" s="17" t="s">
        <v>54</v>
      </c>
      <c r="V178" s="17" t="s">
        <v>55</v>
      </c>
      <c r="W178" s="114">
        <v>0</v>
      </c>
      <c r="X178" s="114"/>
    </row>
    <row r="179" spans="1:26" x14ac:dyDescent="0.3">
      <c r="A179" s="127"/>
      <c r="B179" s="121"/>
      <c r="C179" s="17" t="s">
        <v>87</v>
      </c>
      <c r="D179" s="17"/>
      <c r="E179" s="17"/>
      <c r="F179" s="17"/>
      <c r="G179" s="17"/>
      <c r="H179" s="118"/>
      <c r="I179" s="115"/>
      <c r="J179" s="118"/>
      <c r="K179" s="118"/>
      <c r="L179" s="118"/>
      <c r="M179" s="115"/>
      <c r="N179" s="17">
        <v>1</v>
      </c>
      <c r="O179" s="17">
        <v>1</v>
      </c>
      <c r="P179" s="17" t="s">
        <v>50</v>
      </c>
      <c r="Q179" s="70" t="s">
        <v>68</v>
      </c>
      <c r="R179" s="72" t="s">
        <v>30</v>
      </c>
      <c r="S179" s="86" t="s">
        <v>69</v>
      </c>
      <c r="T179" s="70" t="s">
        <v>70</v>
      </c>
      <c r="U179" s="20" t="s">
        <v>485</v>
      </c>
      <c r="V179" s="17" t="s">
        <v>71</v>
      </c>
      <c r="W179" s="115"/>
      <c r="X179" s="115"/>
    </row>
    <row r="180" spans="1:26" ht="56" x14ac:dyDescent="0.3">
      <c r="A180" s="127"/>
      <c r="B180" s="16">
        <v>3</v>
      </c>
      <c r="C180" s="17" t="s">
        <v>87</v>
      </c>
      <c r="D180" s="17"/>
      <c r="E180" s="17"/>
      <c r="F180" s="17"/>
      <c r="G180" s="17"/>
      <c r="H180" s="17" t="s">
        <v>310</v>
      </c>
      <c r="I180" s="17">
        <f>J180+K180</f>
        <v>15</v>
      </c>
      <c r="J180" s="17">
        <v>14</v>
      </c>
      <c r="K180" s="17">
        <v>1</v>
      </c>
      <c r="L180" s="17">
        <v>14</v>
      </c>
      <c r="M180" s="17">
        <v>1</v>
      </c>
      <c r="N180" s="17">
        <v>1</v>
      </c>
      <c r="O180" s="17">
        <v>1</v>
      </c>
      <c r="P180" s="17" t="s">
        <v>50</v>
      </c>
      <c r="Q180" s="70" t="s">
        <v>51</v>
      </c>
      <c r="R180" s="72" t="s">
        <v>30</v>
      </c>
      <c r="S180" s="85" t="s">
        <v>155</v>
      </c>
      <c r="T180" s="70" t="s">
        <v>53</v>
      </c>
      <c r="U180" s="17" t="s">
        <v>54</v>
      </c>
      <c r="V180" s="17" t="s">
        <v>55</v>
      </c>
      <c r="W180" s="17">
        <f>M180-N180</f>
        <v>0</v>
      </c>
      <c r="X180" s="17"/>
    </row>
    <row r="181" spans="1:26" ht="56" x14ac:dyDescent="0.3">
      <c r="A181" s="127"/>
      <c r="B181" s="16">
        <v>4</v>
      </c>
      <c r="C181" s="17" t="s">
        <v>87</v>
      </c>
      <c r="D181" s="17"/>
      <c r="E181" s="17"/>
      <c r="F181" s="17"/>
      <c r="G181" s="17"/>
      <c r="H181" s="17" t="s">
        <v>311</v>
      </c>
      <c r="I181" s="17">
        <f t="shared" si="32"/>
        <v>21</v>
      </c>
      <c r="J181" s="17">
        <v>21</v>
      </c>
      <c r="K181" s="17">
        <v>0</v>
      </c>
      <c r="L181" s="17">
        <v>20</v>
      </c>
      <c r="M181" s="17">
        <v>1</v>
      </c>
      <c r="N181" s="17">
        <v>1</v>
      </c>
      <c r="O181" s="17">
        <v>1</v>
      </c>
      <c r="P181" s="17" t="s">
        <v>50</v>
      </c>
      <c r="Q181" s="70" t="s">
        <v>51</v>
      </c>
      <c r="R181" s="72" t="s">
        <v>30</v>
      </c>
      <c r="S181" s="85" t="s">
        <v>155</v>
      </c>
      <c r="T181" s="70" t="s">
        <v>53</v>
      </c>
      <c r="U181" s="17" t="s">
        <v>54</v>
      </c>
      <c r="V181" s="17" t="s">
        <v>55</v>
      </c>
      <c r="W181" s="17">
        <f>M181-N181</f>
        <v>0</v>
      </c>
      <c r="X181" s="17"/>
    </row>
    <row r="182" spans="1:26" ht="56" x14ac:dyDescent="0.3">
      <c r="A182" s="127"/>
      <c r="B182" s="120">
        <v>5</v>
      </c>
      <c r="C182" s="17" t="s">
        <v>87</v>
      </c>
      <c r="D182" s="17"/>
      <c r="E182" s="17"/>
      <c r="F182" s="17"/>
      <c r="G182" s="17"/>
      <c r="H182" s="118" t="s">
        <v>309</v>
      </c>
      <c r="I182" s="114">
        <f>J182+K182</f>
        <v>11</v>
      </c>
      <c r="J182" s="118">
        <v>10</v>
      </c>
      <c r="K182" s="118">
        <v>1</v>
      </c>
      <c r="L182" s="118">
        <v>9</v>
      </c>
      <c r="M182" s="114">
        <v>2</v>
      </c>
      <c r="N182" s="17">
        <v>1</v>
      </c>
      <c r="O182" s="17">
        <v>1</v>
      </c>
      <c r="P182" s="17" t="s">
        <v>28</v>
      </c>
      <c r="Q182" s="70" t="s">
        <v>59</v>
      </c>
      <c r="R182" s="72" t="s">
        <v>30</v>
      </c>
      <c r="S182" s="85" t="s">
        <v>215</v>
      </c>
      <c r="T182" s="70" t="s">
        <v>31</v>
      </c>
      <c r="U182" s="17" t="s">
        <v>32</v>
      </c>
      <c r="V182" s="17" t="s">
        <v>33</v>
      </c>
      <c r="W182" s="114">
        <v>0</v>
      </c>
      <c r="X182" s="114"/>
    </row>
    <row r="183" spans="1:26" ht="84" x14ac:dyDescent="0.3">
      <c r="A183" s="127"/>
      <c r="B183" s="121"/>
      <c r="C183" s="17" t="s">
        <v>87</v>
      </c>
      <c r="D183" s="17"/>
      <c r="E183" s="17"/>
      <c r="F183" s="17"/>
      <c r="G183" s="17"/>
      <c r="H183" s="118"/>
      <c r="I183" s="115"/>
      <c r="J183" s="118"/>
      <c r="K183" s="118"/>
      <c r="L183" s="118"/>
      <c r="M183" s="115"/>
      <c r="N183" s="17">
        <v>1</v>
      </c>
      <c r="O183" s="17">
        <v>1</v>
      </c>
      <c r="P183" s="17" t="s">
        <v>28</v>
      </c>
      <c r="Q183" s="70" t="s">
        <v>88</v>
      </c>
      <c r="R183" s="72" t="s">
        <v>30</v>
      </c>
      <c r="S183" s="73" t="s">
        <v>89</v>
      </c>
      <c r="T183" s="74" t="s">
        <v>90</v>
      </c>
      <c r="U183" s="47" t="s">
        <v>91</v>
      </c>
      <c r="V183" s="17" t="s">
        <v>92</v>
      </c>
      <c r="W183" s="115"/>
      <c r="X183" s="115"/>
    </row>
    <row r="184" spans="1:26" ht="42" x14ac:dyDescent="0.3">
      <c r="A184" s="127"/>
      <c r="B184" s="16">
        <v>6</v>
      </c>
      <c r="C184" s="17" t="s">
        <v>87</v>
      </c>
      <c r="D184" s="17"/>
      <c r="E184" s="17"/>
      <c r="F184" s="17"/>
      <c r="G184" s="17"/>
      <c r="H184" s="17" t="s">
        <v>311</v>
      </c>
      <c r="I184" s="17">
        <f t="shared" si="32"/>
        <v>11</v>
      </c>
      <c r="J184" s="17">
        <v>10</v>
      </c>
      <c r="K184" s="17">
        <v>1</v>
      </c>
      <c r="L184" s="17">
        <v>10</v>
      </c>
      <c r="M184" s="17">
        <v>1</v>
      </c>
      <c r="N184" s="17">
        <v>1</v>
      </c>
      <c r="O184" s="17">
        <v>1</v>
      </c>
      <c r="P184" s="17" t="s">
        <v>28</v>
      </c>
      <c r="Q184" s="70" t="s">
        <v>211</v>
      </c>
      <c r="R184" s="72" t="s">
        <v>30</v>
      </c>
      <c r="S184" s="85" t="s">
        <v>78</v>
      </c>
      <c r="T184" s="70" t="s">
        <v>31</v>
      </c>
      <c r="U184" s="17" t="s">
        <v>32</v>
      </c>
      <c r="V184" s="17" t="s">
        <v>33</v>
      </c>
      <c r="W184" s="17">
        <f t="shared" ref="W184:W186" si="35">M184-N184</f>
        <v>0</v>
      </c>
      <c r="X184" s="17"/>
    </row>
    <row r="185" spans="1:26" ht="56" x14ac:dyDescent="0.3">
      <c r="A185" s="121"/>
      <c r="B185" s="16">
        <v>7</v>
      </c>
      <c r="C185" s="17" t="s">
        <v>87</v>
      </c>
      <c r="D185" s="17"/>
      <c r="E185" s="17"/>
      <c r="F185" s="17"/>
      <c r="G185" s="17"/>
      <c r="H185" s="17" t="s">
        <v>310</v>
      </c>
      <c r="I185" s="17">
        <f t="shared" si="32"/>
        <v>9</v>
      </c>
      <c r="J185" s="17">
        <v>9</v>
      </c>
      <c r="K185" s="17">
        <v>0</v>
      </c>
      <c r="L185" s="17">
        <v>8</v>
      </c>
      <c r="M185" s="17">
        <v>1</v>
      </c>
      <c r="N185" s="17">
        <v>1</v>
      </c>
      <c r="O185" s="17">
        <v>1</v>
      </c>
      <c r="P185" s="17" t="s">
        <v>28</v>
      </c>
      <c r="Q185" s="70" t="s">
        <v>67</v>
      </c>
      <c r="R185" s="72" t="s">
        <v>30</v>
      </c>
      <c r="S185" s="85" t="s">
        <v>162</v>
      </c>
      <c r="T185" s="70" t="s">
        <v>31</v>
      </c>
      <c r="U185" s="17" t="s">
        <v>32</v>
      </c>
      <c r="V185" s="17" t="s">
        <v>33</v>
      </c>
      <c r="W185" s="17">
        <f t="shared" si="35"/>
        <v>0</v>
      </c>
      <c r="X185" s="25"/>
    </row>
    <row r="186" spans="1:26" ht="25.5" customHeight="1" x14ac:dyDescent="0.3">
      <c r="A186" s="37">
        <v>19</v>
      </c>
      <c r="B186" s="38" t="s">
        <v>176</v>
      </c>
      <c r="C186" s="37"/>
      <c r="D186" s="37"/>
      <c r="E186" s="37"/>
      <c r="F186" s="37"/>
      <c r="G186" s="37"/>
      <c r="H186" s="38"/>
      <c r="I186" s="18">
        <v>0</v>
      </c>
      <c r="J186" s="18" t="e">
        <f>SUM(#REF!)</f>
        <v>#REF!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7"/>
      <c r="Q186" s="70"/>
      <c r="R186" s="70"/>
      <c r="S186" s="85"/>
      <c r="T186" s="70"/>
      <c r="U186" s="17"/>
      <c r="V186" s="17"/>
      <c r="W186" s="18">
        <f t="shared" si="35"/>
        <v>0</v>
      </c>
      <c r="X186" s="25"/>
    </row>
    <row r="187" spans="1:26" ht="28" x14ac:dyDescent="0.3">
      <c r="A187" s="38">
        <v>20</v>
      </c>
      <c r="B187" s="38" t="s">
        <v>177</v>
      </c>
      <c r="C187" s="49"/>
      <c r="D187" s="49"/>
      <c r="E187" s="49"/>
      <c r="F187" s="49"/>
      <c r="G187" s="49"/>
      <c r="H187" s="67"/>
      <c r="I187" s="46">
        <f>SUM(I188:I199)</f>
        <v>139</v>
      </c>
      <c r="J187" s="46">
        <f>SUM(J188:J199)</f>
        <v>135</v>
      </c>
      <c r="K187" s="46"/>
      <c r="L187" s="46">
        <f>SUM(L188:L199)</f>
        <v>125</v>
      </c>
      <c r="M187" s="46">
        <f>SUM(M188:M199)</f>
        <v>14</v>
      </c>
      <c r="N187" s="46">
        <f>SUM(N188:N199)</f>
        <v>12</v>
      </c>
      <c r="O187" s="46">
        <f>SUM(O188:O199)</f>
        <v>12</v>
      </c>
      <c r="P187" s="17"/>
      <c r="Q187" s="70"/>
      <c r="R187" s="72"/>
      <c r="S187" s="85"/>
      <c r="T187" s="70"/>
      <c r="U187" s="17"/>
      <c r="V187" s="17"/>
      <c r="W187" s="18">
        <f>SUM(W188:W199)</f>
        <v>2</v>
      </c>
      <c r="X187" s="17"/>
    </row>
    <row r="188" spans="1:26" ht="23.25" customHeight="1" x14ac:dyDescent="0.3">
      <c r="A188" s="120"/>
      <c r="B188" s="16">
        <v>1</v>
      </c>
      <c r="C188" s="17" t="s">
        <v>94</v>
      </c>
      <c r="D188" s="18">
        <f>SUM(I188:I199)</f>
        <v>139</v>
      </c>
      <c r="E188" s="18">
        <f>SUM(L188:L199)</f>
        <v>125</v>
      </c>
      <c r="F188" s="18">
        <f>SUM(N188:N199)</f>
        <v>12</v>
      </c>
      <c r="G188" s="18">
        <f>D188-E188-F188</f>
        <v>2</v>
      </c>
      <c r="H188" s="17" t="s">
        <v>312</v>
      </c>
      <c r="I188" s="19">
        <f t="shared" si="32"/>
        <v>12</v>
      </c>
      <c r="J188" s="17">
        <v>11</v>
      </c>
      <c r="K188" s="17">
        <v>1</v>
      </c>
      <c r="L188" s="17">
        <v>10</v>
      </c>
      <c r="M188" s="19">
        <v>2</v>
      </c>
      <c r="N188" s="17">
        <v>1</v>
      </c>
      <c r="O188" s="17">
        <v>1</v>
      </c>
      <c r="P188" s="17" t="s">
        <v>50</v>
      </c>
      <c r="Q188" s="70" t="s">
        <v>68</v>
      </c>
      <c r="R188" s="72" t="s">
        <v>30</v>
      </c>
      <c r="S188" s="110" t="s">
        <v>163</v>
      </c>
      <c r="T188" s="111" t="s">
        <v>70</v>
      </c>
      <c r="U188" s="20" t="s">
        <v>485</v>
      </c>
      <c r="V188" s="27" t="s">
        <v>71</v>
      </c>
      <c r="W188" s="19">
        <v>1</v>
      </c>
      <c r="X188" s="19"/>
    </row>
    <row r="189" spans="1:26" ht="70" x14ac:dyDescent="0.3">
      <c r="A189" s="127"/>
      <c r="B189" s="16">
        <v>2</v>
      </c>
      <c r="C189" s="17" t="s">
        <v>94</v>
      </c>
      <c r="D189" s="17"/>
      <c r="E189" s="17"/>
      <c r="F189" s="17"/>
      <c r="G189" s="17"/>
      <c r="H189" s="17" t="s">
        <v>313</v>
      </c>
      <c r="I189" s="17">
        <f t="shared" si="32"/>
        <v>16</v>
      </c>
      <c r="J189" s="17">
        <v>15</v>
      </c>
      <c r="K189" s="17">
        <v>1</v>
      </c>
      <c r="L189" s="17">
        <v>14</v>
      </c>
      <c r="M189" s="17">
        <v>2</v>
      </c>
      <c r="N189" s="17">
        <v>1</v>
      </c>
      <c r="O189" s="17">
        <v>1</v>
      </c>
      <c r="P189" s="17" t="s">
        <v>50</v>
      </c>
      <c r="Q189" s="70" t="s">
        <v>66</v>
      </c>
      <c r="R189" s="72" t="s">
        <v>30</v>
      </c>
      <c r="S189" s="85" t="s">
        <v>40</v>
      </c>
      <c r="T189" s="70" t="s">
        <v>53</v>
      </c>
      <c r="U189" s="17" t="s">
        <v>54</v>
      </c>
      <c r="V189" s="17" t="s">
        <v>55</v>
      </c>
      <c r="W189" s="17">
        <f t="shared" ref="W189:W190" si="36">M189-N189</f>
        <v>1</v>
      </c>
      <c r="X189" s="17"/>
      <c r="Z189" s="4" t="s">
        <v>82</v>
      </c>
    </row>
    <row r="190" spans="1:26" ht="25.5" customHeight="1" x14ac:dyDescent="0.3">
      <c r="A190" s="127"/>
      <c r="B190" s="16">
        <v>3</v>
      </c>
      <c r="C190" s="17" t="s">
        <v>94</v>
      </c>
      <c r="D190" s="17"/>
      <c r="E190" s="17"/>
      <c r="F190" s="17"/>
      <c r="G190" s="17"/>
      <c r="H190" s="17" t="s">
        <v>314</v>
      </c>
      <c r="I190" s="17">
        <f t="shared" ref="I190:I222" si="37">J190+K190</f>
        <v>26</v>
      </c>
      <c r="J190" s="17">
        <v>25</v>
      </c>
      <c r="K190" s="17">
        <v>1</v>
      </c>
      <c r="L190" s="17">
        <v>25</v>
      </c>
      <c r="M190" s="17">
        <v>1</v>
      </c>
      <c r="N190" s="17">
        <v>1</v>
      </c>
      <c r="O190" s="17">
        <v>1</v>
      </c>
      <c r="P190" s="17" t="s">
        <v>50</v>
      </c>
      <c r="Q190" s="70" t="s">
        <v>68</v>
      </c>
      <c r="R190" s="109" t="s">
        <v>30</v>
      </c>
      <c r="S190" s="110" t="s">
        <v>163</v>
      </c>
      <c r="T190" s="111" t="s">
        <v>70</v>
      </c>
      <c r="U190" s="20" t="s">
        <v>485</v>
      </c>
      <c r="V190" s="27" t="s">
        <v>71</v>
      </c>
      <c r="W190" s="17">
        <f t="shared" si="36"/>
        <v>0</v>
      </c>
      <c r="X190" s="17"/>
    </row>
    <row r="191" spans="1:26" ht="56" x14ac:dyDescent="0.3">
      <c r="A191" s="127"/>
      <c r="B191" s="120">
        <v>4</v>
      </c>
      <c r="C191" s="17" t="s">
        <v>94</v>
      </c>
      <c r="D191" s="17"/>
      <c r="E191" s="17"/>
      <c r="F191" s="17"/>
      <c r="G191" s="17"/>
      <c r="H191" s="114" t="s">
        <v>315</v>
      </c>
      <c r="I191" s="114">
        <f t="shared" si="37"/>
        <v>21</v>
      </c>
      <c r="J191" s="118">
        <v>20</v>
      </c>
      <c r="K191" s="114">
        <v>1</v>
      </c>
      <c r="L191" s="114">
        <v>18</v>
      </c>
      <c r="M191" s="114">
        <v>3</v>
      </c>
      <c r="N191" s="114">
        <v>3</v>
      </c>
      <c r="O191" s="17">
        <v>1</v>
      </c>
      <c r="P191" s="17" t="s">
        <v>28</v>
      </c>
      <c r="Q191" s="70" t="s">
        <v>36</v>
      </c>
      <c r="R191" s="72" t="s">
        <v>30</v>
      </c>
      <c r="S191" s="85" t="s">
        <v>159</v>
      </c>
      <c r="T191" s="70" t="s">
        <v>31</v>
      </c>
      <c r="U191" s="17" t="s">
        <v>32</v>
      </c>
      <c r="V191" s="17" t="s">
        <v>33</v>
      </c>
      <c r="W191" s="114">
        <v>0</v>
      </c>
      <c r="X191" s="114"/>
    </row>
    <row r="192" spans="1:26" x14ac:dyDescent="0.3">
      <c r="A192" s="127"/>
      <c r="B192" s="127"/>
      <c r="C192" s="17" t="s">
        <v>94</v>
      </c>
      <c r="D192" s="17"/>
      <c r="E192" s="17"/>
      <c r="F192" s="17"/>
      <c r="G192" s="17"/>
      <c r="H192" s="122"/>
      <c r="I192" s="122"/>
      <c r="J192" s="118"/>
      <c r="K192" s="122"/>
      <c r="L192" s="122"/>
      <c r="M192" s="122"/>
      <c r="N192" s="122"/>
      <c r="O192" s="17">
        <v>1</v>
      </c>
      <c r="P192" s="17" t="s">
        <v>28</v>
      </c>
      <c r="Q192" s="70" t="s">
        <v>68</v>
      </c>
      <c r="R192" s="109" t="s">
        <v>30</v>
      </c>
      <c r="S192" s="110" t="s">
        <v>163</v>
      </c>
      <c r="T192" s="111" t="s">
        <v>70</v>
      </c>
      <c r="U192" s="20" t="s">
        <v>485</v>
      </c>
      <c r="V192" s="27" t="s">
        <v>71</v>
      </c>
      <c r="W192" s="122"/>
      <c r="X192" s="122"/>
    </row>
    <row r="193" spans="1:30" ht="56" x14ac:dyDescent="0.3">
      <c r="A193" s="127"/>
      <c r="B193" s="121"/>
      <c r="C193" s="17"/>
      <c r="D193" s="17"/>
      <c r="E193" s="17"/>
      <c r="F193" s="17"/>
      <c r="G193" s="17"/>
      <c r="H193" s="115"/>
      <c r="I193" s="115"/>
      <c r="J193" s="17"/>
      <c r="K193" s="115"/>
      <c r="L193" s="115"/>
      <c r="M193" s="115"/>
      <c r="N193" s="115"/>
      <c r="O193" s="17">
        <v>1</v>
      </c>
      <c r="P193" s="17" t="s">
        <v>28</v>
      </c>
      <c r="Q193" s="70" t="s">
        <v>51</v>
      </c>
      <c r="R193" s="72" t="s">
        <v>30</v>
      </c>
      <c r="S193" s="85" t="s">
        <v>52</v>
      </c>
      <c r="T193" s="70" t="s">
        <v>31</v>
      </c>
      <c r="U193" s="17" t="s">
        <v>32</v>
      </c>
      <c r="V193" s="17" t="s">
        <v>33</v>
      </c>
      <c r="W193" s="115"/>
      <c r="X193" s="115"/>
    </row>
    <row r="194" spans="1:30" ht="75" customHeight="1" x14ac:dyDescent="0.3">
      <c r="A194" s="127"/>
      <c r="B194" s="120">
        <v>5</v>
      </c>
      <c r="C194" s="17" t="s">
        <v>94</v>
      </c>
      <c r="D194" s="17"/>
      <c r="E194" s="17"/>
      <c r="F194" s="17"/>
      <c r="G194" s="17"/>
      <c r="H194" s="114" t="s">
        <v>316</v>
      </c>
      <c r="I194" s="114">
        <f t="shared" si="37"/>
        <v>23</v>
      </c>
      <c r="J194" s="17">
        <v>23</v>
      </c>
      <c r="K194" s="114">
        <v>0</v>
      </c>
      <c r="L194" s="114">
        <v>21</v>
      </c>
      <c r="M194" s="114">
        <v>2</v>
      </c>
      <c r="N194" s="114">
        <v>2</v>
      </c>
      <c r="O194" s="17">
        <v>1</v>
      </c>
      <c r="P194" s="17" t="s">
        <v>50</v>
      </c>
      <c r="Q194" s="70" t="s">
        <v>66</v>
      </c>
      <c r="R194" s="72" t="s">
        <v>30</v>
      </c>
      <c r="S194" s="97" t="s">
        <v>40</v>
      </c>
      <c r="T194" s="70" t="s">
        <v>53</v>
      </c>
      <c r="U194" s="17" t="s">
        <v>54</v>
      </c>
      <c r="V194" s="17" t="s">
        <v>55</v>
      </c>
      <c r="W194" s="114">
        <f>M194-N194</f>
        <v>0</v>
      </c>
      <c r="X194" s="114"/>
    </row>
    <row r="195" spans="1:30" ht="56" x14ac:dyDescent="0.3">
      <c r="A195" s="127"/>
      <c r="B195" s="121"/>
      <c r="C195" s="17"/>
      <c r="D195" s="17"/>
      <c r="E195" s="17"/>
      <c r="F195" s="17"/>
      <c r="G195" s="17"/>
      <c r="H195" s="115"/>
      <c r="I195" s="115"/>
      <c r="J195" s="17"/>
      <c r="K195" s="115"/>
      <c r="L195" s="115"/>
      <c r="M195" s="115"/>
      <c r="N195" s="115"/>
      <c r="O195" s="17">
        <v>1</v>
      </c>
      <c r="P195" s="17" t="s">
        <v>28</v>
      </c>
      <c r="Q195" s="70" t="s">
        <v>51</v>
      </c>
      <c r="R195" s="72" t="s">
        <v>30</v>
      </c>
      <c r="S195" s="85" t="s">
        <v>52</v>
      </c>
      <c r="T195" s="70" t="s">
        <v>31</v>
      </c>
      <c r="U195" s="17" t="s">
        <v>32</v>
      </c>
      <c r="V195" s="17" t="s">
        <v>33</v>
      </c>
      <c r="W195" s="115"/>
      <c r="X195" s="115"/>
    </row>
    <row r="196" spans="1:30" ht="56" x14ac:dyDescent="0.3">
      <c r="A196" s="127"/>
      <c r="B196" s="16">
        <v>6</v>
      </c>
      <c r="C196" s="17" t="s">
        <v>94</v>
      </c>
      <c r="D196" s="17"/>
      <c r="E196" s="17"/>
      <c r="F196" s="17"/>
      <c r="G196" s="17"/>
      <c r="H196" s="17" t="s">
        <v>317</v>
      </c>
      <c r="I196" s="17">
        <f t="shared" si="37"/>
        <v>10</v>
      </c>
      <c r="J196" s="17">
        <v>10</v>
      </c>
      <c r="K196" s="17">
        <v>0</v>
      </c>
      <c r="L196" s="17">
        <v>9</v>
      </c>
      <c r="M196" s="17">
        <v>1</v>
      </c>
      <c r="N196" s="17">
        <v>1</v>
      </c>
      <c r="O196" s="17">
        <v>1</v>
      </c>
      <c r="P196" s="17" t="s">
        <v>28</v>
      </c>
      <c r="Q196" s="70" t="s">
        <v>38</v>
      </c>
      <c r="R196" s="72" t="s">
        <v>30</v>
      </c>
      <c r="S196" s="85" t="s">
        <v>161</v>
      </c>
      <c r="T196" s="70" t="s">
        <v>31</v>
      </c>
      <c r="U196" s="17" t="s">
        <v>32</v>
      </c>
      <c r="V196" s="17" t="s">
        <v>33</v>
      </c>
      <c r="W196" s="17">
        <f>M196-N196</f>
        <v>0</v>
      </c>
      <c r="X196" s="17"/>
    </row>
    <row r="197" spans="1:30" ht="28" x14ac:dyDescent="0.3">
      <c r="A197" s="127"/>
      <c r="B197" s="120">
        <v>7</v>
      </c>
      <c r="C197" s="17" t="s">
        <v>94</v>
      </c>
      <c r="D197" s="17"/>
      <c r="E197" s="17"/>
      <c r="F197" s="17"/>
      <c r="G197" s="17"/>
      <c r="H197" s="118" t="s">
        <v>318</v>
      </c>
      <c r="I197" s="114">
        <f t="shared" si="37"/>
        <v>19</v>
      </c>
      <c r="J197" s="118">
        <v>19</v>
      </c>
      <c r="K197" s="118">
        <v>0</v>
      </c>
      <c r="L197" s="118">
        <v>17</v>
      </c>
      <c r="M197" s="114">
        <v>2</v>
      </c>
      <c r="N197" s="17">
        <v>1</v>
      </c>
      <c r="O197" s="17">
        <v>1</v>
      </c>
      <c r="P197" s="17" t="s">
        <v>28</v>
      </c>
      <c r="Q197" s="70" t="s">
        <v>62</v>
      </c>
      <c r="R197" s="72" t="s">
        <v>30</v>
      </c>
      <c r="S197" s="85" t="s">
        <v>63</v>
      </c>
      <c r="T197" s="70" t="s">
        <v>31</v>
      </c>
      <c r="U197" s="17" t="s">
        <v>32</v>
      </c>
      <c r="V197" s="17" t="s">
        <v>33</v>
      </c>
      <c r="W197" s="114">
        <v>0</v>
      </c>
      <c r="X197" s="114"/>
    </row>
    <row r="198" spans="1:30" ht="56" x14ac:dyDescent="0.3">
      <c r="A198" s="127"/>
      <c r="B198" s="121"/>
      <c r="C198" s="17" t="s">
        <v>94</v>
      </c>
      <c r="D198" s="17"/>
      <c r="E198" s="17"/>
      <c r="F198" s="17"/>
      <c r="G198" s="17"/>
      <c r="H198" s="118"/>
      <c r="I198" s="115"/>
      <c r="J198" s="118"/>
      <c r="K198" s="118"/>
      <c r="L198" s="118"/>
      <c r="M198" s="115"/>
      <c r="N198" s="17">
        <v>1</v>
      </c>
      <c r="O198" s="17">
        <v>1</v>
      </c>
      <c r="P198" s="17" t="s">
        <v>28</v>
      </c>
      <c r="Q198" s="70" t="s">
        <v>38</v>
      </c>
      <c r="R198" s="72" t="s">
        <v>30</v>
      </c>
      <c r="S198" s="85" t="s">
        <v>161</v>
      </c>
      <c r="T198" s="70" t="s">
        <v>31</v>
      </c>
      <c r="U198" s="17" t="s">
        <v>32</v>
      </c>
      <c r="V198" s="17" t="s">
        <v>33</v>
      </c>
      <c r="W198" s="115"/>
      <c r="X198" s="115"/>
    </row>
    <row r="199" spans="1:30" ht="70" x14ac:dyDescent="0.3">
      <c r="A199" s="121"/>
      <c r="B199" s="16">
        <v>8</v>
      </c>
      <c r="C199" s="17" t="s">
        <v>94</v>
      </c>
      <c r="D199" s="17"/>
      <c r="E199" s="17"/>
      <c r="F199" s="17"/>
      <c r="G199" s="17"/>
      <c r="H199" s="17" t="s">
        <v>319</v>
      </c>
      <c r="I199" s="17">
        <f t="shared" si="37"/>
        <v>12</v>
      </c>
      <c r="J199" s="17">
        <v>12</v>
      </c>
      <c r="K199" s="17">
        <v>0</v>
      </c>
      <c r="L199" s="17">
        <v>11</v>
      </c>
      <c r="M199" s="17">
        <v>1</v>
      </c>
      <c r="N199" s="17">
        <v>1</v>
      </c>
      <c r="O199" s="17">
        <v>1</v>
      </c>
      <c r="P199" s="17" t="s">
        <v>28</v>
      </c>
      <c r="Q199" s="70" t="s">
        <v>66</v>
      </c>
      <c r="R199" s="72" t="s">
        <v>30</v>
      </c>
      <c r="S199" s="85" t="s">
        <v>160</v>
      </c>
      <c r="T199" s="70" t="s">
        <v>31</v>
      </c>
      <c r="U199" s="17" t="s">
        <v>32</v>
      </c>
      <c r="V199" s="17" t="s">
        <v>33</v>
      </c>
      <c r="W199" s="17">
        <f>M199-N199</f>
        <v>0</v>
      </c>
      <c r="X199" s="17"/>
    </row>
    <row r="200" spans="1:30" ht="28" x14ac:dyDescent="0.3">
      <c r="A200" s="38">
        <v>21</v>
      </c>
      <c r="B200" s="38" t="s">
        <v>254</v>
      </c>
      <c r="C200" s="43"/>
      <c r="D200" s="43"/>
      <c r="E200" s="43"/>
      <c r="F200" s="43"/>
      <c r="G200" s="43"/>
      <c r="H200" s="16"/>
      <c r="I200" s="18">
        <f>SUM(I201:I207)</f>
        <v>96</v>
      </c>
      <c r="J200" s="18">
        <f>SUM(J201:J207)</f>
        <v>92</v>
      </c>
      <c r="K200" s="18"/>
      <c r="L200" s="18">
        <f>SUM(L201:L207)</f>
        <v>86</v>
      </c>
      <c r="M200" s="18">
        <f>SUM(M201:M207)</f>
        <v>10</v>
      </c>
      <c r="N200" s="18">
        <f>SUM(N201:N207)</f>
        <v>8</v>
      </c>
      <c r="O200" s="18">
        <f>SUM(O201:O207)</f>
        <v>8</v>
      </c>
      <c r="P200" s="17"/>
      <c r="Q200" s="70"/>
      <c r="R200" s="72"/>
      <c r="S200" s="85"/>
      <c r="T200" s="70"/>
      <c r="U200" s="17"/>
      <c r="V200" s="17"/>
      <c r="W200" s="18">
        <f>SUM(W201:W207)</f>
        <v>2</v>
      </c>
      <c r="X200" s="17"/>
    </row>
    <row r="201" spans="1:30" ht="28.5" customHeight="1" x14ac:dyDescent="0.3">
      <c r="A201" s="120"/>
      <c r="B201" s="17">
        <v>1</v>
      </c>
      <c r="C201" s="17" t="s">
        <v>95</v>
      </c>
      <c r="D201" s="18">
        <f>SUM(I201:I207)</f>
        <v>96</v>
      </c>
      <c r="E201" s="18">
        <f>SUM(L201:L207)</f>
        <v>86</v>
      </c>
      <c r="F201" s="18">
        <f>SUM(N201:N207)</f>
        <v>8</v>
      </c>
      <c r="G201" s="18">
        <f>D201-E201-F201</f>
        <v>2</v>
      </c>
      <c r="H201" s="17" t="s">
        <v>320</v>
      </c>
      <c r="I201" s="17">
        <f t="shared" si="37"/>
        <v>18</v>
      </c>
      <c r="J201" s="17">
        <v>17</v>
      </c>
      <c r="K201" s="17">
        <v>1</v>
      </c>
      <c r="L201" s="17">
        <v>16</v>
      </c>
      <c r="M201" s="17">
        <v>2</v>
      </c>
      <c r="N201" s="17">
        <v>1</v>
      </c>
      <c r="O201" s="17">
        <v>1</v>
      </c>
      <c r="P201" s="17" t="s">
        <v>21</v>
      </c>
      <c r="Q201" s="70" t="s">
        <v>22</v>
      </c>
      <c r="R201" s="72" t="s">
        <v>23</v>
      </c>
      <c r="S201" s="73" t="s">
        <v>152</v>
      </c>
      <c r="T201" s="74" t="s">
        <v>25</v>
      </c>
      <c r="U201" s="36" t="s">
        <v>26</v>
      </c>
      <c r="V201" s="17" t="s">
        <v>27</v>
      </c>
      <c r="W201" s="17">
        <f t="shared" ref="W201:W207" si="38">M201-N201</f>
        <v>1</v>
      </c>
      <c r="X201" s="17"/>
    </row>
    <row r="202" spans="1:30" ht="28.5" customHeight="1" x14ac:dyDescent="0.3">
      <c r="A202" s="127"/>
      <c r="B202" s="17">
        <v>2</v>
      </c>
      <c r="C202" s="17" t="s">
        <v>95</v>
      </c>
      <c r="D202" s="17"/>
      <c r="E202" s="17"/>
      <c r="F202" s="17"/>
      <c r="G202" s="17"/>
      <c r="H202" s="17" t="s">
        <v>321</v>
      </c>
      <c r="I202" s="17">
        <f t="shared" si="37"/>
        <v>11</v>
      </c>
      <c r="J202" s="17">
        <v>11</v>
      </c>
      <c r="K202" s="17"/>
      <c r="L202" s="17">
        <v>10</v>
      </c>
      <c r="M202" s="17">
        <v>1</v>
      </c>
      <c r="N202" s="17">
        <v>1</v>
      </c>
      <c r="O202" s="17">
        <v>1</v>
      </c>
      <c r="P202" s="17" t="s">
        <v>21</v>
      </c>
      <c r="Q202" s="70" t="s">
        <v>22</v>
      </c>
      <c r="R202" s="72" t="s">
        <v>23</v>
      </c>
      <c r="S202" s="73" t="s">
        <v>152</v>
      </c>
      <c r="T202" s="74" t="s">
        <v>25</v>
      </c>
      <c r="U202" s="36" t="s">
        <v>26</v>
      </c>
      <c r="V202" s="17" t="s">
        <v>27</v>
      </c>
      <c r="W202" s="17">
        <f t="shared" si="38"/>
        <v>0</v>
      </c>
      <c r="X202" s="17"/>
    </row>
    <row r="203" spans="1:30" ht="27" customHeight="1" x14ac:dyDescent="0.3">
      <c r="A203" s="127"/>
      <c r="B203" s="17">
        <v>3</v>
      </c>
      <c r="C203" s="17" t="s">
        <v>95</v>
      </c>
      <c r="D203" s="17"/>
      <c r="E203" s="17"/>
      <c r="F203" s="17"/>
      <c r="G203" s="17"/>
      <c r="H203" s="17" t="s">
        <v>322</v>
      </c>
      <c r="I203" s="17">
        <f t="shared" si="37"/>
        <v>18</v>
      </c>
      <c r="J203" s="17">
        <v>17</v>
      </c>
      <c r="K203" s="17">
        <v>1</v>
      </c>
      <c r="L203" s="17">
        <v>16</v>
      </c>
      <c r="M203" s="17">
        <v>2</v>
      </c>
      <c r="N203" s="17">
        <v>2</v>
      </c>
      <c r="O203" s="17">
        <v>2</v>
      </c>
      <c r="P203" s="17" t="s">
        <v>21</v>
      </c>
      <c r="Q203" s="70" t="s">
        <v>22</v>
      </c>
      <c r="R203" s="72" t="s">
        <v>23</v>
      </c>
      <c r="S203" s="73" t="s">
        <v>152</v>
      </c>
      <c r="T203" s="74" t="s">
        <v>25</v>
      </c>
      <c r="U203" s="36" t="s">
        <v>26</v>
      </c>
      <c r="V203" s="17" t="s">
        <v>27</v>
      </c>
      <c r="W203" s="17">
        <f t="shared" si="38"/>
        <v>0</v>
      </c>
      <c r="X203" s="25"/>
    </row>
    <row r="204" spans="1:30" ht="31.5" customHeight="1" x14ac:dyDescent="0.3">
      <c r="A204" s="127"/>
      <c r="B204" s="17">
        <v>4</v>
      </c>
      <c r="C204" s="17" t="s">
        <v>95</v>
      </c>
      <c r="D204" s="17"/>
      <c r="E204" s="17"/>
      <c r="F204" s="17"/>
      <c r="G204" s="17"/>
      <c r="H204" s="17" t="s">
        <v>323</v>
      </c>
      <c r="I204" s="17">
        <f t="shared" si="37"/>
        <v>10</v>
      </c>
      <c r="J204" s="17">
        <v>10</v>
      </c>
      <c r="K204" s="17"/>
      <c r="L204" s="17">
        <v>9</v>
      </c>
      <c r="M204" s="17">
        <v>1</v>
      </c>
      <c r="N204" s="17">
        <v>1</v>
      </c>
      <c r="O204" s="17">
        <v>1</v>
      </c>
      <c r="P204" s="17" t="s">
        <v>21</v>
      </c>
      <c r="Q204" s="70" t="s">
        <v>22</v>
      </c>
      <c r="R204" s="72" t="s">
        <v>23</v>
      </c>
      <c r="S204" s="73" t="s">
        <v>152</v>
      </c>
      <c r="T204" s="74" t="s">
        <v>25</v>
      </c>
      <c r="U204" s="36" t="s">
        <v>26</v>
      </c>
      <c r="V204" s="17" t="s">
        <v>27</v>
      </c>
      <c r="W204" s="17">
        <f t="shared" si="38"/>
        <v>0</v>
      </c>
      <c r="X204" s="17"/>
    </row>
    <row r="205" spans="1:30" ht="24" customHeight="1" x14ac:dyDescent="0.3">
      <c r="A205" s="127"/>
      <c r="B205" s="17">
        <v>5</v>
      </c>
      <c r="C205" s="17" t="s">
        <v>95</v>
      </c>
      <c r="D205" s="17"/>
      <c r="E205" s="17"/>
      <c r="F205" s="17"/>
      <c r="G205" s="17"/>
      <c r="H205" s="17" t="s">
        <v>324</v>
      </c>
      <c r="I205" s="17">
        <f t="shared" si="37"/>
        <v>17</v>
      </c>
      <c r="J205" s="17">
        <v>16</v>
      </c>
      <c r="K205" s="17">
        <v>1</v>
      </c>
      <c r="L205" s="17">
        <v>16</v>
      </c>
      <c r="M205" s="17">
        <v>1</v>
      </c>
      <c r="N205" s="17">
        <v>1</v>
      </c>
      <c r="O205" s="17">
        <v>1</v>
      </c>
      <c r="P205" s="17" t="s">
        <v>21</v>
      </c>
      <c r="Q205" s="70" t="s">
        <v>22</v>
      </c>
      <c r="R205" s="72" t="s">
        <v>23</v>
      </c>
      <c r="S205" s="73" t="s">
        <v>152</v>
      </c>
      <c r="T205" s="74" t="s">
        <v>25</v>
      </c>
      <c r="U205" s="36" t="s">
        <v>26</v>
      </c>
      <c r="V205" s="17" t="s">
        <v>27</v>
      </c>
      <c r="W205" s="17">
        <f t="shared" si="38"/>
        <v>0</v>
      </c>
      <c r="X205" s="25"/>
    </row>
    <row r="206" spans="1:30" ht="56" x14ac:dyDescent="0.3">
      <c r="A206" s="127"/>
      <c r="B206" s="17">
        <v>6</v>
      </c>
      <c r="C206" s="17" t="s">
        <v>95</v>
      </c>
      <c r="D206" s="17"/>
      <c r="E206" s="17"/>
      <c r="F206" s="17"/>
      <c r="G206" s="17"/>
      <c r="H206" s="17" t="s">
        <v>325</v>
      </c>
      <c r="I206" s="17">
        <f t="shared" si="37"/>
        <v>12</v>
      </c>
      <c r="J206" s="17">
        <v>11</v>
      </c>
      <c r="K206" s="17">
        <v>1</v>
      </c>
      <c r="L206" s="17">
        <v>10</v>
      </c>
      <c r="M206" s="17">
        <v>2</v>
      </c>
      <c r="N206" s="17">
        <v>1</v>
      </c>
      <c r="O206" s="17">
        <v>1</v>
      </c>
      <c r="P206" s="17" t="s">
        <v>28</v>
      </c>
      <c r="Q206" s="70" t="s">
        <v>51</v>
      </c>
      <c r="R206" s="72" t="s">
        <v>30</v>
      </c>
      <c r="S206" s="85" t="s">
        <v>52</v>
      </c>
      <c r="T206" s="70" t="s">
        <v>31</v>
      </c>
      <c r="U206" s="17" t="s">
        <v>32</v>
      </c>
      <c r="V206" s="17" t="s">
        <v>33</v>
      </c>
      <c r="W206" s="17">
        <f t="shared" si="38"/>
        <v>1</v>
      </c>
      <c r="X206" s="17"/>
    </row>
    <row r="207" spans="1:30" ht="56.25" customHeight="1" x14ac:dyDescent="0.3">
      <c r="A207" s="127"/>
      <c r="B207" s="17">
        <v>7</v>
      </c>
      <c r="C207" s="17" t="s">
        <v>95</v>
      </c>
      <c r="D207" s="17"/>
      <c r="E207" s="17"/>
      <c r="F207" s="17"/>
      <c r="G207" s="17"/>
      <c r="H207" s="17" t="s">
        <v>326</v>
      </c>
      <c r="I207" s="17">
        <f t="shared" si="37"/>
        <v>10</v>
      </c>
      <c r="J207" s="17">
        <v>10</v>
      </c>
      <c r="K207" s="17"/>
      <c r="L207" s="17">
        <v>9</v>
      </c>
      <c r="M207" s="17">
        <v>1</v>
      </c>
      <c r="N207" s="17">
        <v>1</v>
      </c>
      <c r="O207" s="17">
        <v>1</v>
      </c>
      <c r="P207" s="17" t="s">
        <v>28</v>
      </c>
      <c r="Q207" s="70" t="s">
        <v>35</v>
      </c>
      <c r="R207" s="72" t="s">
        <v>30</v>
      </c>
      <c r="S207" s="85" t="s">
        <v>217</v>
      </c>
      <c r="T207" s="70" t="s">
        <v>31</v>
      </c>
      <c r="U207" s="17" t="s">
        <v>32</v>
      </c>
      <c r="V207" s="17" t="s">
        <v>33</v>
      </c>
      <c r="W207" s="17">
        <f t="shared" si="38"/>
        <v>0</v>
      </c>
      <c r="X207" s="17"/>
      <c r="AD207" s="4" t="s">
        <v>82</v>
      </c>
    </row>
    <row r="208" spans="1:30" x14ac:dyDescent="0.3">
      <c r="A208" s="38">
        <v>22</v>
      </c>
      <c r="B208" s="38" t="s">
        <v>178</v>
      </c>
      <c r="C208" s="43"/>
      <c r="D208" s="43"/>
      <c r="E208" s="43"/>
      <c r="F208" s="43"/>
      <c r="G208" s="43"/>
      <c r="H208" s="16"/>
      <c r="I208" s="18">
        <v>0</v>
      </c>
      <c r="J208" s="18"/>
      <c r="K208" s="18">
        <v>0</v>
      </c>
      <c r="L208" s="18">
        <v>0</v>
      </c>
      <c r="M208" s="18">
        <v>0</v>
      </c>
      <c r="N208" s="18">
        <v>0</v>
      </c>
      <c r="O208" s="17">
        <v>0</v>
      </c>
      <c r="P208" s="17"/>
      <c r="Q208" s="70"/>
      <c r="R208" s="70"/>
      <c r="S208" s="73"/>
      <c r="T208" s="70"/>
      <c r="U208" s="17"/>
      <c r="V208" s="17"/>
      <c r="W208" s="18" t="e">
        <f>SUM(#REF!)</f>
        <v>#REF!</v>
      </c>
      <c r="X208" s="17"/>
    </row>
    <row r="209" spans="1:30" ht="28" x14ac:dyDescent="0.3">
      <c r="A209" s="38">
        <v>23</v>
      </c>
      <c r="B209" s="38" t="s">
        <v>179</v>
      </c>
      <c r="C209" s="43"/>
      <c r="D209" s="43"/>
      <c r="E209" s="43"/>
      <c r="F209" s="43"/>
      <c r="G209" s="43"/>
      <c r="H209" s="16"/>
      <c r="I209" s="18">
        <f>SUM(I210:I218)</f>
        <v>70</v>
      </c>
      <c r="J209" s="18">
        <f>SUM(J210:J218)</f>
        <v>66</v>
      </c>
      <c r="K209" s="18"/>
      <c r="L209" s="18">
        <f>SUM(L210:L218)</f>
        <v>58</v>
      </c>
      <c r="M209" s="18">
        <f>SUM(M210:M218)</f>
        <v>12</v>
      </c>
      <c r="N209" s="18">
        <f>SUM(N210:N218)</f>
        <v>11</v>
      </c>
      <c r="O209" s="18">
        <f>SUM(O210:O218)</f>
        <v>11</v>
      </c>
      <c r="P209" s="17"/>
      <c r="Q209" s="70"/>
      <c r="R209" s="72"/>
      <c r="S209" s="73"/>
      <c r="T209" s="74"/>
      <c r="U209" s="36"/>
      <c r="V209" s="17"/>
      <c r="W209" s="18">
        <f>SUM(W210:W218)</f>
        <v>1</v>
      </c>
      <c r="X209" s="17"/>
    </row>
    <row r="210" spans="1:30" ht="28" x14ac:dyDescent="0.3">
      <c r="A210" s="120"/>
      <c r="B210" s="16">
        <v>1</v>
      </c>
      <c r="C210" s="17" t="s">
        <v>96</v>
      </c>
      <c r="D210" s="18">
        <f>SUM(I210:I218)</f>
        <v>70</v>
      </c>
      <c r="E210" s="18">
        <f>SUM(L210:L218)</f>
        <v>58</v>
      </c>
      <c r="F210" s="18">
        <f>SUM(N210:N218)</f>
        <v>11</v>
      </c>
      <c r="G210" s="18">
        <f>D210-E210-F210</f>
        <v>1</v>
      </c>
      <c r="H210" s="16" t="s">
        <v>327</v>
      </c>
      <c r="I210" s="17">
        <f t="shared" si="37"/>
        <v>19</v>
      </c>
      <c r="J210" s="17">
        <v>19</v>
      </c>
      <c r="K210" s="17"/>
      <c r="L210" s="17">
        <v>17</v>
      </c>
      <c r="M210" s="17">
        <v>2</v>
      </c>
      <c r="N210" s="17">
        <v>2</v>
      </c>
      <c r="O210" s="17">
        <v>2</v>
      </c>
      <c r="P210" s="17" t="s">
        <v>21</v>
      </c>
      <c r="Q210" s="70" t="s">
        <v>22</v>
      </c>
      <c r="R210" s="72" t="s">
        <v>23</v>
      </c>
      <c r="S210" s="73" t="s">
        <v>152</v>
      </c>
      <c r="T210" s="74" t="s">
        <v>25</v>
      </c>
      <c r="U210" s="36" t="s">
        <v>26</v>
      </c>
      <c r="V210" s="17" t="s">
        <v>27</v>
      </c>
      <c r="W210" s="17">
        <f>M210-N210</f>
        <v>0</v>
      </c>
      <c r="X210" s="25"/>
    </row>
    <row r="211" spans="1:30" ht="56" x14ac:dyDescent="0.3">
      <c r="A211" s="127"/>
      <c r="B211" s="120">
        <v>2</v>
      </c>
      <c r="C211" s="17" t="s">
        <v>96</v>
      </c>
      <c r="D211" s="17"/>
      <c r="E211" s="17"/>
      <c r="F211" s="17"/>
      <c r="G211" s="17"/>
      <c r="H211" s="114" t="s">
        <v>328</v>
      </c>
      <c r="I211" s="114">
        <f t="shared" si="37"/>
        <v>21</v>
      </c>
      <c r="J211" s="118">
        <v>19</v>
      </c>
      <c r="K211" s="118">
        <v>2</v>
      </c>
      <c r="L211" s="118">
        <v>17</v>
      </c>
      <c r="M211" s="114">
        <v>4</v>
      </c>
      <c r="N211" s="114">
        <v>3</v>
      </c>
      <c r="O211" s="17">
        <v>1</v>
      </c>
      <c r="P211" s="17" t="s">
        <v>28</v>
      </c>
      <c r="Q211" s="70" t="s">
        <v>36</v>
      </c>
      <c r="R211" s="72" t="s">
        <v>30</v>
      </c>
      <c r="S211" s="85" t="s">
        <v>159</v>
      </c>
      <c r="T211" s="70" t="s">
        <v>31</v>
      </c>
      <c r="U211" s="17" t="s">
        <v>32</v>
      </c>
      <c r="V211" s="17" t="s">
        <v>33</v>
      </c>
      <c r="W211" s="114">
        <v>1</v>
      </c>
      <c r="X211" s="116"/>
    </row>
    <row r="212" spans="1:30" ht="70" x14ac:dyDescent="0.3">
      <c r="A212" s="127"/>
      <c r="B212" s="127"/>
      <c r="C212" s="17" t="s">
        <v>96</v>
      </c>
      <c r="D212" s="17"/>
      <c r="E212" s="17"/>
      <c r="F212" s="17"/>
      <c r="G212" s="17"/>
      <c r="H212" s="122"/>
      <c r="I212" s="122"/>
      <c r="J212" s="118"/>
      <c r="K212" s="118"/>
      <c r="L212" s="118"/>
      <c r="M212" s="122"/>
      <c r="N212" s="122"/>
      <c r="O212" s="17">
        <v>1</v>
      </c>
      <c r="P212" s="17" t="s">
        <v>28</v>
      </c>
      <c r="Q212" s="70" t="s">
        <v>209</v>
      </c>
      <c r="R212" s="72" t="s">
        <v>30</v>
      </c>
      <c r="S212" s="85" t="s">
        <v>34</v>
      </c>
      <c r="T212" s="70" t="s">
        <v>31</v>
      </c>
      <c r="U212" s="17" t="s">
        <v>32</v>
      </c>
      <c r="V212" s="17" t="s">
        <v>33</v>
      </c>
      <c r="W212" s="122"/>
      <c r="X212" s="124"/>
    </row>
    <row r="213" spans="1:30" ht="56" x14ac:dyDescent="0.3">
      <c r="A213" s="127"/>
      <c r="B213" s="121"/>
      <c r="C213" s="17" t="s">
        <v>96</v>
      </c>
      <c r="D213" s="17"/>
      <c r="E213" s="17"/>
      <c r="F213" s="17"/>
      <c r="G213" s="17"/>
      <c r="H213" s="115"/>
      <c r="I213" s="115"/>
      <c r="J213" s="118"/>
      <c r="K213" s="118"/>
      <c r="L213" s="118"/>
      <c r="M213" s="115"/>
      <c r="N213" s="115"/>
      <c r="O213" s="17">
        <v>1</v>
      </c>
      <c r="P213" s="17" t="s">
        <v>28</v>
      </c>
      <c r="Q213" s="70" t="s">
        <v>35</v>
      </c>
      <c r="R213" s="72" t="s">
        <v>30</v>
      </c>
      <c r="S213" s="85" t="s">
        <v>217</v>
      </c>
      <c r="T213" s="70" t="s">
        <v>31</v>
      </c>
      <c r="U213" s="17" t="s">
        <v>32</v>
      </c>
      <c r="V213" s="17" t="s">
        <v>33</v>
      </c>
      <c r="W213" s="115"/>
      <c r="X213" s="117"/>
    </row>
    <row r="214" spans="1:30" ht="56" x14ac:dyDescent="0.3">
      <c r="A214" s="127"/>
      <c r="B214" s="120">
        <v>3</v>
      </c>
      <c r="C214" s="17" t="s">
        <v>96</v>
      </c>
      <c r="D214" s="17"/>
      <c r="E214" s="17"/>
      <c r="F214" s="17"/>
      <c r="G214" s="17"/>
      <c r="H214" s="118" t="s">
        <v>329</v>
      </c>
      <c r="I214" s="114">
        <f t="shared" si="37"/>
        <v>18</v>
      </c>
      <c r="J214" s="118">
        <v>16</v>
      </c>
      <c r="K214" s="118">
        <v>2</v>
      </c>
      <c r="L214" s="118">
        <v>14</v>
      </c>
      <c r="M214" s="114">
        <v>4</v>
      </c>
      <c r="N214" s="114">
        <v>4</v>
      </c>
      <c r="O214" s="17">
        <v>1</v>
      </c>
      <c r="P214" s="17" t="s">
        <v>28</v>
      </c>
      <c r="Q214" s="70" t="s">
        <v>35</v>
      </c>
      <c r="R214" s="72" t="s">
        <v>30</v>
      </c>
      <c r="S214" s="85" t="s">
        <v>217</v>
      </c>
      <c r="T214" s="70" t="s">
        <v>31</v>
      </c>
      <c r="U214" s="17" t="s">
        <v>32</v>
      </c>
      <c r="V214" s="17" t="s">
        <v>33</v>
      </c>
      <c r="W214" s="114">
        <v>0</v>
      </c>
      <c r="X214" s="116"/>
    </row>
    <row r="215" spans="1:30" ht="56" x14ac:dyDescent="0.3">
      <c r="A215" s="127"/>
      <c r="B215" s="127"/>
      <c r="C215" s="17" t="s">
        <v>96</v>
      </c>
      <c r="D215" s="17"/>
      <c r="E215" s="17"/>
      <c r="F215" s="17"/>
      <c r="G215" s="17"/>
      <c r="H215" s="118"/>
      <c r="I215" s="122"/>
      <c r="J215" s="118"/>
      <c r="K215" s="118"/>
      <c r="L215" s="118"/>
      <c r="M215" s="122"/>
      <c r="N215" s="122"/>
      <c r="O215" s="17">
        <v>1</v>
      </c>
      <c r="P215" s="17" t="s">
        <v>28</v>
      </c>
      <c r="Q215" s="70" t="s">
        <v>38</v>
      </c>
      <c r="R215" s="72" t="s">
        <v>30</v>
      </c>
      <c r="S215" s="85" t="s">
        <v>161</v>
      </c>
      <c r="T215" s="70" t="s">
        <v>31</v>
      </c>
      <c r="U215" s="17" t="s">
        <v>32</v>
      </c>
      <c r="V215" s="17" t="s">
        <v>33</v>
      </c>
      <c r="W215" s="122"/>
      <c r="X215" s="124"/>
    </row>
    <row r="216" spans="1:30" ht="56" x14ac:dyDescent="0.3">
      <c r="A216" s="127"/>
      <c r="B216" s="127"/>
      <c r="C216" s="17"/>
      <c r="D216" s="17"/>
      <c r="E216" s="17"/>
      <c r="F216" s="17"/>
      <c r="G216" s="17"/>
      <c r="H216" s="118"/>
      <c r="I216" s="122"/>
      <c r="J216" s="118"/>
      <c r="K216" s="118"/>
      <c r="L216" s="118"/>
      <c r="M216" s="122"/>
      <c r="N216" s="122"/>
      <c r="O216" s="17">
        <v>1</v>
      </c>
      <c r="P216" s="17" t="s">
        <v>28</v>
      </c>
      <c r="Q216" s="70" t="s">
        <v>36</v>
      </c>
      <c r="R216" s="72" t="s">
        <v>30</v>
      </c>
      <c r="S216" s="85" t="s">
        <v>159</v>
      </c>
      <c r="T216" s="70" t="s">
        <v>31</v>
      </c>
      <c r="U216" s="17" t="s">
        <v>32</v>
      </c>
      <c r="V216" s="17" t="s">
        <v>33</v>
      </c>
      <c r="W216" s="122"/>
      <c r="X216" s="124"/>
    </row>
    <row r="217" spans="1:30" ht="56" x14ac:dyDescent="0.3">
      <c r="A217" s="127"/>
      <c r="B217" s="121"/>
      <c r="C217" s="17" t="s">
        <v>96</v>
      </c>
      <c r="D217" s="17"/>
      <c r="E217" s="17"/>
      <c r="F217" s="17"/>
      <c r="G217" s="17"/>
      <c r="H217" s="118"/>
      <c r="I217" s="115"/>
      <c r="J217" s="118"/>
      <c r="K217" s="118"/>
      <c r="L217" s="118"/>
      <c r="M217" s="115"/>
      <c r="N217" s="115"/>
      <c r="O217" s="17">
        <v>1</v>
      </c>
      <c r="P217" s="17" t="s">
        <v>28</v>
      </c>
      <c r="Q217" s="70" t="s">
        <v>75</v>
      </c>
      <c r="R217" s="72" t="s">
        <v>30</v>
      </c>
      <c r="S217" s="85" t="s">
        <v>157</v>
      </c>
      <c r="T217" s="70" t="s">
        <v>31</v>
      </c>
      <c r="U217" s="17" t="s">
        <v>32</v>
      </c>
      <c r="V217" s="17" t="s">
        <v>33</v>
      </c>
      <c r="W217" s="115"/>
      <c r="X217" s="117"/>
    </row>
    <row r="218" spans="1:30" s="31" customFormat="1" ht="28.5" customHeight="1" x14ac:dyDescent="0.3">
      <c r="A218" s="127"/>
      <c r="B218" s="16">
        <v>4</v>
      </c>
      <c r="C218" s="17" t="s">
        <v>96</v>
      </c>
      <c r="D218" s="17"/>
      <c r="E218" s="17"/>
      <c r="F218" s="17"/>
      <c r="G218" s="17"/>
      <c r="H218" s="17" t="s">
        <v>330</v>
      </c>
      <c r="I218" s="17">
        <f t="shared" si="37"/>
        <v>12</v>
      </c>
      <c r="J218" s="17">
        <v>12</v>
      </c>
      <c r="K218" s="17">
        <v>0</v>
      </c>
      <c r="L218" s="17">
        <v>10</v>
      </c>
      <c r="M218" s="17">
        <v>2</v>
      </c>
      <c r="N218" s="17">
        <v>2</v>
      </c>
      <c r="O218" s="17">
        <v>2</v>
      </c>
      <c r="P218" s="17" t="s">
        <v>21</v>
      </c>
      <c r="Q218" s="70" t="s">
        <v>22</v>
      </c>
      <c r="R218" s="72" t="s">
        <v>23</v>
      </c>
      <c r="S218" s="73" t="s">
        <v>152</v>
      </c>
      <c r="T218" s="74" t="s">
        <v>25</v>
      </c>
      <c r="U218" s="36" t="s">
        <v>26</v>
      </c>
      <c r="V218" s="17" t="s">
        <v>27</v>
      </c>
      <c r="W218" s="17">
        <v>0</v>
      </c>
      <c r="X218" s="25"/>
      <c r="Y218" s="4"/>
      <c r="Z218" s="4"/>
      <c r="AA218" s="4"/>
      <c r="AB218" s="4"/>
      <c r="AC218" s="4"/>
      <c r="AD218" s="4"/>
    </row>
    <row r="219" spans="1:30" ht="28" x14ac:dyDescent="0.3">
      <c r="A219" s="38">
        <v>24</v>
      </c>
      <c r="B219" s="38" t="s">
        <v>180</v>
      </c>
      <c r="C219" s="43"/>
      <c r="D219" s="43"/>
      <c r="E219" s="43"/>
      <c r="F219" s="43"/>
      <c r="G219" s="43"/>
      <c r="H219" s="16"/>
      <c r="I219" s="18">
        <f>SUM(I220:I223)</f>
        <v>77</v>
      </c>
      <c r="J219" s="18">
        <f>SUM(J220:J223)</f>
        <v>76</v>
      </c>
      <c r="K219" s="18"/>
      <c r="L219" s="18">
        <f>SUM(L220:L223)</f>
        <v>72</v>
      </c>
      <c r="M219" s="18">
        <f>SUM(M220:M223)</f>
        <v>5</v>
      </c>
      <c r="N219" s="18">
        <f>SUM(N220:N223)</f>
        <v>4</v>
      </c>
      <c r="O219" s="18">
        <f>SUM(O220:O223)</f>
        <v>4</v>
      </c>
      <c r="P219" s="17"/>
      <c r="Q219" s="70"/>
      <c r="R219" s="70"/>
      <c r="S219" s="73"/>
      <c r="T219" s="70"/>
      <c r="U219" s="17"/>
      <c r="V219" s="17"/>
      <c r="W219" s="18">
        <f>SUM(W220:W223)</f>
        <v>1</v>
      </c>
      <c r="X219" s="17"/>
    </row>
    <row r="220" spans="1:30" ht="24.75" customHeight="1" x14ac:dyDescent="0.3">
      <c r="A220" s="120"/>
      <c r="B220" s="16">
        <v>1</v>
      </c>
      <c r="C220" s="17" t="s">
        <v>97</v>
      </c>
      <c r="D220" s="18">
        <f>SUM(I220:I223)</f>
        <v>77</v>
      </c>
      <c r="E220" s="18">
        <f>SUM(L220:L223)</f>
        <v>72</v>
      </c>
      <c r="F220" s="18">
        <f>SUM(N220:N223)</f>
        <v>4</v>
      </c>
      <c r="G220" s="18">
        <f>D220-E220-F220</f>
        <v>1</v>
      </c>
      <c r="H220" s="17" t="s">
        <v>331</v>
      </c>
      <c r="I220" s="17">
        <f t="shared" si="37"/>
        <v>13</v>
      </c>
      <c r="J220" s="17">
        <v>13</v>
      </c>
      <c r="K220" s="17">
        <v>0</v>
      </c>
      <c r="L220" s="17">
        <v>12</v>
      </c>
      <c r="M220" s="17">
        <v>1</v>
      </c>
      <c r="N220" s="17">
        <v>1</v>
      </c>
      <c r="O220" s="17">
        <v>1</v>
      </c>
      <c r="P220" s="17" t="s">
        <v>21</v>
      </c>
      <c r="Q220" s="70" t="s">
        <v>22</v>
      </c>
      <c r="R220" s="72" t="s">
        <v>23</v>
      </c>
      <c r="S220" s="73" t="s">
        <v>152</v>
      </c>
      <c r="T220" s="74" t="s">
        <v>25</v>
      </c>
      <c r="U220" s="36" t="s">
        <v>26</v>
      </c>
      <c r="V220" s="17" t="s">
        <v>27</v>
      </c>
      <c r="W220" s="17">
        <f t="shared" ref="W220:W221" si="39">M220-N220</f>
        <v>0</v>
      </c>
      <c r="X220" s="17"/>
    </row>
    <row r="221" spans="1:30" ht="53.25" customHeight="1" x14ac:dyDescent="0.3">
      <c r="A221" s="127"/>
      <c r="B221" s="16">
        <v>2</v>
      </c>
      <c r="C221" s="17" t="s">
        <v>97</v>
      </c>
      <c r="D221" s="17"/>
      <c r="E221" s="17"/>
      <c r="F221" s="17"/>
      <c r="G221" s="17"/>
      <c r="H221" s="17" t="s">
        <v>332</v>
      </c>
      <c r="I221" s="17">
        <f t="shared" si="37"/>
        <v>44</v>
      </c>
      <c r="J221" s="17">
        <v>43</v>
      </c>
      <c r="K221" s="17">
        <v>1</v>
      </c>
      <c r="L221" s="17">
        <v>42</v>
      </c>
      <c r="M221" s="17">
        <v>2</v>
      </c>
      <c r="N221" s="17">
        <v>1</v>
      </c>
      <c r="O221" s="17">
        <v>1</v>
      </c>
      <c r="P221" s="17" t="s">
        <v>28</v>
      </c>
      <c r="Q221" s="70" t="s">
        <v>35</v>
      </c>
      <c r="R221" s="72" t="s">
        <v>30</v>
      </c>
      <c r="S221" s="85" t="s">
        <v>217</v>
      </c>
      <c r="T221" s="70" t="s">
        <v>31</v>
      </c>
      <c r="U221" s="17" t="s">
        <v>32</v>
      </c>
      <c r="V221" s="17" t="s">
        <v>33</v>
      </c>
      <c r="W221" s="17">
        <f t="shared" si="39"/>
        <v>1</v>
      </c>
      <c r="X221" s="17"/>
    </row>
    <row r="222" spans="1:30" ht="70" x14ac:dyDescent="0.3">
      <c r="A222" s="127"/>
      <c r="B222" s="120">
        <v>3</v>
      </c>
      <c r="C222" s="17" t="s">
        <v>97</v>
      </c>
      <c r="D222" s="17"/>
      <c r="E222" s="17"/>
      <c r="F222" s="17"/>
      <c r="G222" s="17"/>
      <c r="H222" s="118" t="s">
        <v>333</v>
      </c>
      <c r="I222" s="114">
        <f t="shared" si="37"/>
        <v>20</v>
      </c>
      <c r="J222" s="118">
        <v>20</v>
      </c>
      <c r="K222" s="118">
        <v>0</v>
      </c>
      <c r="L222" s="118">
        <v>18</v>
      </c>
      <c r="M222" s="114">
        <v>2</v>
      </c>
      <c r="N222" s="114">
        <v>2</v>
      </c>
      <c r="O222" s="17">
        <v>1</v>
      </c>
      <c r="P222" s="17" t="s">
        <v>28</v>
      </c>
      <c r="Q222" s="70" t="s">
        <v>61</v>
      </c>
      <c r="R222" s="72" t="s">
        <v>30</v>
      </c>
      <c r="S222" s="85" t="s">
        <v>219</v>
      </c>
      <c r="T222" s="70" t="s">
        <v>31</v>
      </c>
      <c r="U222" s="17" t="s">
        <v>32</v>
      </c>
      <c r="V222" s="17" t="s">
        <v>33</v>
      </c>
      <c r="W222" s="114">
        <v>0</v>
      </c>
      <c r="X222" s="114"/>
    </row>
    <row r="223" spans="1:30" ht="56" x14ac:dyDescent="0.3">
      <c r="A223" s="121"/>
      <c r="B223" s="121"/>
      <c r="C223" s="17" t="s">
        <v>97</v>
      </c>
      <c r="D223" s="17"/>
      <c r="E223" s="17"/>
      <c r="F223" s="17"/>
      <c r="G223" s="17"/>
      <c r="H223" s="114"/>
      <c r="I223" s="122"/>
      <c r="J223" s="114"/>
      <c r="K223" s="114"/>
      <c r="L223" s="114"/>
      <c r="M223" s="122"/>
      <c r="N223" s="115"/>
      <c r="O223" s="19">
        <v>1</v>
      </c>
      <c r="P223" s="19" t="s">
        <v>28</v>
      </c>
      <c r="Q223" s="95" t="s">
        <v>35</v>
      </c>
      <c r="R223" s="96" t="s">
        <v>30</v>
      </c>
      <c r="S223" s="85" t="s">
        <v>217</v>
      </c>
      <c r="T223" s="95" t="s">
        <v>31</v>
      </c>
      <c r="U223" s="19" t="s">
        <v>32</v>
      </c>
      <c r="V223" s="19" t="s">
        <v>33</v>
      </c>
      <c r="W223" s="122"/>
      <c r="X223" s="122"/>
    </row>
    <row r="224" spans="1:30" ht="21.75" customHeight="1" x14ac:dyDescent="0.3">
      <c r="A224" s="38">
        <v>25</v>
      </c>
      <c r="B224" s="38" t="s">
        <v>181</v>
      </c>
      <c r="C224" s="43"/>
      <c r="D224" s="43"/>
      <c r="E224" s="43"/>
      <c r="F224" s="43"/>
      <c r="G224" s="43"/>
      <c r="H224" s="16"/>
      <c r="I224" s="18">
        <v>105</v>
      </c>
      <c r="J224" s="18">
        <f>SUM(J225:J227)</f>
        <v>23</v>
      </c>
      <c r="K224" s="18"/>
      <c r="L224" s="18">
        <f t="shared" ref="L224:R224" si="40">SUM(L225:L227)</f>
        <v>21</v>
      </c>
      <c r="M224" s="18">
        <f t="shared" si="40"/>
        <v>3</v>
      </c>
      <c r="N224" s="18">
        <f t="shared" si="40"/>
        <v>1</v>
      </c>
      <c r="O224" s="18">
        <f t="shared" si="40"/>
        <v>1</v>
      </c>
      <c r="P224" s="17">
        <f t="shared" si="40"/>
        <v>0</v>
      </c>
      <c r="Q224" s="70">
        <f t="shared" si="40"/>
        <v>0</v>
      </c>
      <c r="R224" s="83">
        <f t="shared" si="40"/>
        <v>0</v>
      </c>
      <c r="S224" s="84"/>
      <c r="T224" s="83">
        <f>SUM(T225:T227)</f>
        <v>0</v>
      </c>
      <c r="U224" s="18">
        <f>SUM(U225:U227)</f>
        <v>0</v>
      </c>
      <c r="V224" s="18">
        <f>SUM(V225:V227)</f>
        <v>0</v>
      </c>
      <c r="W224" s="18">
        <f>SUM(W225:W227)</f>
        <v>2</v>
      </c>
      <c r="X224" s="17"/>
    </row>
    <row r="225" spans="1:30" ht="0.75" hidden="1" customHeight="1" x14ac:dyDescent="0.3">
      <c r="A225" s="127"/>
      <c r="B225" s="123">
        <v>1</v>
      </c>
      <c r="C225" s="17" t="s">
        <v>98</v>
      </c>
      <c r="D225" s="17"/>
      <c r="E225" s="17"/>
      <c r="F225" s="17"/>
      <c r="G225" s="17"/>
      <c r="H225" s="114" t="s">
        <v>334</v>
      </c>
      <c r="I225" s="17">
        <v>4</v>
      </c>
      <c r="J225" s="17">
        <v>4</v>
      </c>
      <c r="K225" s="17">
        <v>0</v>
      </c>
      <c r="L225" s="17">
        <v>4</v>
      </c>
      <c r="M225" s="17">
        <v>0</v>
      </c>
      <c r="N225" s="17">
        <v>0</v>
      </c>
      <c r="O225" s="17">
        <v>0</v>
      </c>
      <c r="P225" s="17"/>
      <c r="Q225" s="70"/>
      <c r="R225" s="70"/>
      <c r="S225" s="73"/>
      <c r="T225" s="70"/>
      <c r="U225" s="17"/>
      <c r="V225" s="17"/>
      <c r="W225" s="17">
        <f t="shared" ref="W225:W226" si="41">M225-N225</f>
        <v>0</v>
      </c>
      <c r="X225" s="17"/>
    </row>
    <row r="226" spans="1:30" hidden="1" x14ac:dyDescent="0.3">
      <c r="A226" s="127"/>
      <c r="B226" s="123"/>
      <c r="C226" s="17" t="s">
        <v>98</v>
      </c>
      <c r="D226" s="17"/>
      <c r="E226" s="17"/>
      <c r="F226" s="17"/>
      <c r="G226" s="17"/>
      <c r="H226" s="122"/>
      <c r="I226" s="17">
        <f>J226+K226</f>
        <v>11</v>
      </c>
      <c r="J226" s="17">
        <v>10</v>
      </c>
      <c r="K226" s="17">
        <v>1</v>
      </c>
      <c r="L226" s="17">
        <v>10</v>
      </c>
      <c r="M226" s="17">
        <f>I226-L226-N226</f>
        <v>1</v>
      </c>
      <c r="N226" s="17">
        <v>0</v>
      </c>
      <c r="O226" s="17">
        <v>0</v>
      </c>
      <c r="P226" s="17"/>
      <c r="Q226" s="70"/>
      <c r="R226" s="72"/>
      <c r="S226" s="73"/>
      <c r="T226" s="70"/>
      <c r="U226" s="17"/>
      <c r="V226" s="17"/>
      <c r="W226" s="17">
        <f t="shared" si="41"/>
        <v>1</v>
      </c>
      <c r="X226" s="17"/>
    </row>
    <row r="227" spans="1:30" ht="56" x14ac:dyDescent="0.3">
      <c r="A227" s="121"/>
      <c r="B227" s="123"/>
      <c r="C227" s="17" t="s">
        <v>98</v>
      </c>
      <c r="D227" s="17"/>
      <c r="E227" s="17"/>
      <c r="F227" s="17"/>
      <c r="G227" s="17"/>
      <c r="H227" s="122"/>
      <c r="I227" s="17">
        <f t="shared" ref="I227:I266" si="42">J227+K227</f>
        <v>9</v>
      </c>
      <c r="J227" s="17">
        <v>9</v>
      </c>
      <c r="K227" s="17">
        <v>0</v>
      </c>
      <c r="L227" s="17">
        <v>7</v>
      </c>
      <c r="M227" s="17">
        <v>2</v>
      </c>
      <c r="N227" s="17">
        <v>1</v>
      </c>
      <c r="O227" s="17">
        <v>1</v>
      </c>
      <c r="P227" s="17" t="s">
        <v>28</v>
      </c>
      <c r="Q227" s="70" t="s">
        <v>51</v>
      </c>
      <c r="R227" s="72" t="s">
        <v>30</v>
      </c>
      <c r="S227" s="85" t="s">
        <v>52</v>
      </c>
      <c r="T227" s="70" t="s">
        <v>31</v>
      </c>
      <c r="U227" s="17" t="s">
        <v>32</v>
      </c>
      <c r="V227" s="17" t="s">
        <v>33</v>
      </c>
      <c r="W227" s="17">
        <v>1</v>
      </c>
      <c r="X227" s="19"/>
      <c r="AB227" s="4" t="s">
        <v>82</v>
      </c>
    </row>
    <row r="228" spans="1:30" ht="28" x14ac:dyDescent="0.3">
      <c r="A228" s="38">
        <v>26</v>
      </c>
      <c r="B228" s="38" t="s">
        <v>182</v>
      </c>
      <c r="C228" s="43"/>
      <c r="D228" s="43"/>
      <c r="E228" s="43"/>
      <c r="F228" s="43"/>
      <c r="G228" s="43"/>
      <c r="H228" s="16"/>
      <c r="I228" s="42">
        <f>SUM(I229:I233)</f>
        <v>74</v>
      </c>
      <c r="J228" s="42">
        <f>SUM(J229:J233)</f>
        <v>70</v>
      </c>
      <c r="K228" s="42"/>
      <c r="L228" s="42">
        <f t="shared" ref="L228:R228" si="43">SUM(L229:L233)</f>
        <v>65</v>
      </c>
      <c r="M228" s="42">
        <f t="shared" si="43"/>
        <v>9</v>
      </c>
      <c r="N228" s="42">
        <f t="shared" si="43"/>
        <v>6</v>
      </c>
      <c r="O228" s="42">
        <f t="shared" si="43"/>
        <v>6</v>
      </c>
      <c r="P228" s="22">
        <f t="shared" si="43"/>
        <v>0</v>
      </c>
      <c r="Q228" s="88">
        <f t="shared" si="43"/>
        <v>0</v>
      </c>
      <c r="R228" s="89">
        <f t="shared" si="43"/>
        <v>0</v>
      </c>
      <c r="S228" s="90"/>
      <c r="T228" s="89">
        <f>SUM(T229:T233)</f>
        <v>0</v>
      </c>
      <c r="U228" s="42">
        <f>SUM(U229:U233)</f>
        <v>0</v>
      </c>
      <c r="V228" s="42">
        <f>SUM(V229:V233)</f>
        <v>0</v>
      </c>
      <c r="W228" s="42">
        <f>SUM(W229:W233)</f>
        <v>3</v>
      </c>
      <c r="X228" s="17"/>
    </row>
    <row r="229" spans="1:30" s="7" customFormat="1" ht="56" x14ac:dyDescent="0.3">
      <c r="A229" s="120"/>
      <c r="B229" s="120">
        <v>1</v>
      </c>
      <c r="C229" s="17" t="s">
        <v>99</v>
      </c>
      <c r="D229" s="18">
        <f>SUM(I229:I233)</f>
        <v>74</v>
      </c>
      <c r="E229" s="18">
        <f>SUM(L229:L233)</f>
        <v>65</v>
      </c>
      <c r="F229" s="18">
        <f>SUM(N229:N233)</f>
        <v>6</v>
      </c>
      <c r="G229" s="18">
        <f>D229-E229-F229</f>
        <v>3</v>
      </c>
      <c r="H229" s="114" t="s">
        <v>335</v>
      </c>
      <c r="I229" s="118">
        <f>J229+K229</f>
        <v>36</v>
      </c>
      <c r="J229" s="118">
        <v>34</v>
      </c>
      <c r="K229" s="118">
        <v>2</v>
      </c>
      <c r="L229" s="118">
        <v>31</v>
      </c>
      <c r="M229" s="114">
        <v>5</v>
      </c>
      <c r="N229" s="114">
        <v>3</v>
      </c>
      <c r="O229" s="17">
        <v>2</v>
      </c>
      <c r="P229" s="17" t="s">
        <v>50</v>
      </c>
      <c r="Q229" s="70" t="s">
        <v>51</v>
      </c>
      <c r="R229" s="72" t="s">
        <v>30</v>
      </c>
      <c r="S229" s="85" t="s">
        <v>155</v>
      </c>
      <c r="T229" s="70" t="s">
        <v>53</v>
      </c>
      <c r="U229" s="17" t="s">
        <v>54</v>
      </c>
      <c r="V229" s="17" t="s">
        <v>55</v>
      </c>
      <c r="W229" s="114">
        <v>2</v>
      </c>
      <c r="X229" s="125"/>
      <c r="Y229" s="4"/>
      <c r="Z229" s="4"/>
      <c r="AA229" s="4"/>
      <c r="AB229" s="4"/>
      <c r="AC229" s="4"/>
      <c r="AD229" s="4"/>
    </row>
    <row r="230" spans="1:30" s="7" customFormat="1" ht="70" x14ac:dyDescent="0.3">
      <c r="A230" s="127"/>
      <c r="B230" s="127"/>
      <c r="C230" s="17" t="s">
        <v>99</v>
      </c>
      <c r="D230" s="17"/>
      <c r="E230" s="17"/>
      <c r="F230" s="17"/>
      <c r="G230" s="17"/>
      <c r="H230" s="122"/>
      <c r="I230" s="118"/>
      <c r="J230" s="118"/>
      <c r="K230" s="118"/>
      <c r="L230" s="118"/>
      <c r="M230" s="115"/>
      <c r="N230" s="115"/>
      <c r="O230" s="17">
        <v>1</v>
      </c>
      <c r="P230" s="17" t="s">
        <v>50</v>
      </c>
      <c r="Q230" s="70" t="s">
        <v>66</v>
      </c>
      <c r="R230" s="72" t="s">
        <v>30</v>
      </c>
      <c r="S230" s="85" t="s">
        <v>40</v>
      </c>
      <c r="T230" s="70" t="s">
        <v>53</v>
      </c>
      <c r="U230" s="17" t="s">
        <v>54</v>
      </c>
      <c r="V230" s="17" t="s">
        <v>55</v>
      </c>
      <c r="W230" s="115"/>
      <c r="X230" s="126"/>
      <c r="Y230" s="4"/>
      <c r="Z230" s="4"/>
      <c r="AA230" s="4"/>
      <c r="AB230" s="4"/>
      <c r="AC230" s="4"/>
      <c r="AD230" s="4"/>
    </row>
    <row r="231" spans="1:30" ht="79.5" customHeight="1" x14ac:dyDescent="0.3">
      <c r="A231" s="127"/>
      <c r="B231" s="121"/>
      <c r="C231" s="17" t="s">
        <v>99</v>
      </c>
      <c r="D231" s="17"/>
      <c r="E231" s="17"/>
      <c r="F231" s="17"/>
      <c r="G231" s="17"/>
      <c r="H231" s="115"/>
      <c r="I231" s="17">
        <f t="shared" si="42"/>
        <v>20</v>
      </c>
      <c r="J231" s="17">
        <v>20</v>
      </c>
      <c r="K231" s="17"/>
      <c r="L231" s="17">
        <v>18</v>
      </c>
      <c r="M231" s="17">
        <v>2</v>
      </c>
      <c r="N231" s="17">
        <v>1</v>
      </c>
      <c r="O231" s="17">
        <v>1</v>
      </c>
      <c r="P231" s="17" t="s">
        <v>28</v>
      </c>
      <c r="Q231" s="70" t="s">
        <v>51</v>
      </c>
      <c r="R231" s="72" t="s">
        <v>30</v>
      </c>
      <c r="S231" s="85" t="s">
        <v>52</v>
      </c>
      <c r="T231" s="70" t="s">
        <v>31</v>
      </c>
      <c r="U231" s="17" t="s">
        <v>32</v>
      </c>
      <c r="V231" s="17" t="s">
        <v>33</v>
      </c>
      <c r="W231" s="17">
        <f>M231-N231</f>
        <v>1</v>
      </c>
      <c r="X231" s="17"/>
    </row>
    <row r="232" spans="1:30" ht="42" x14ac:dyDescent="0.3">
      <c r="A232" s="127"/>
      <c r="B232" s="120">
        <v>2</v>
      </c>
      <c r="C232" s="17" t="s">
        <v>99</v>
      </c>
      <c r="D232" s="17"/>
      <c r="E232" s="17"/>
      <c r="F232" s="17"/>
      <c r="G232" s="17"/>
      <c r="H232" s="118" t="s">
        <v>336</v>
      </c>
      <c r="I232" s="114">
        <f t="shared" si="42"/>
        <v>18</v>
      </c>
      <c r="J232" s="118">
        <v>16</v>
      </c>
      <c r="K232" s="118">
        <v>2</v>
      </c>
      <c r="L232" s="118">
        <v>16</v>
      </c>
      <c r="M232" s="114">
        <v>2</v>
      </c>
      <c r="N232" s="114">
        <v>2</v>
      </c>
      <c r="O232" s="17">
        <v>1</v>
      </c>
      <c r="P232" s="17" t="s">
        <v>28</v>
      </c>
      <c r="Q232" s="70" t="s">
        <v>211</v>
      </c>
      <c r="R232" s="72" t="s">
        <v>30</v>
      </c>
      <c r="S232" s="85" t="s">
        <v>78</v>
      </c>
      <c r="T232" s="70" t="s">
        <v>31</v>
      </c>
      <c r="U232" s="17" t="s">
        <v>32</v>
      </c>
      <c r="V232" s="17" t="s">
        <v>33</v>
      </c>
      <c r="W232" s="114">
        <f>M232-N232</f>
        <v>0</v>
      </c>
      <c r="X232" s="114"/>
    </row>
    <row r="233" spans="1:30" ht="28" x14ac:dyDescent="0.3">
      <c r="A233" s="127"/>
      <c r="B233" s="121"/>
      <c r="C233" s="17" t="s">
        <v>99</v>
      </c>
      <c r="D233" s="17"/>
      <c r="E233" s="17"/>
      <c r="F233" s="17"/>
      <c r="G233" s="17"/>
      <c r="H233" s="118"/>
      <c r="I233" s="115"/>
      <c r="J233" s="118"/>
      <c r="K233" s="118"/>
      <c r="L233" s="118"/>
      <c r="M233" s="115"/>
      <c r="N233" s="115"/>
      <c r="O233" s="17">
        <v>1</v>
      </c>
      <c r="P233" s="17" t="s">
        <v>28</v>
      </c>
      <c r="Q233" s="70" t="s">
        <v>62</v>
      </c>
      <c r="R233" s="72" t="s">
        <v>30</v>
      </c>
      <c r="S233" s="85" t="s">
        <v>63</v>
      </c>
      <c r="T233" s="70" t="s">
        <v>31</v>
      </c>
      <c r="U233" s="17" t="s">
        <v>32</v>
      </c>
      <c r="V233" s="17" t="s">
        <v>33</v>
      </c>
      <c r="W233" s="115"/>
      <c r="X233" s="115"/>
    </row>
    <row r="234" spans="1:30" ht="28" x14ac:dyDescent="0.3">
      <c r="A234" s="38">
        <v>27</v>
      </c>
      <c r="B234" s="38" t="s">
        <v>100</v>
      </c>
      <c r="C234" s="37"/>
      <c r="D234" s="37"/>
      <c r="E234" s="37"/>
      <c r="F234" s="37"/>
      <c r="G234" s="37"/>
      <c r="H234" s="38"/>
      <c r="I234" s="18">
        <f>SUM(I235:I242)</f>
        <v>122</v>
      </c>
      <c r="J234" s="18">
        <f>SUM(J235:J242)</f>
        <v>119</v>
      </c>
      <c r="K234" s="18"/>
      <c r="L234" s="18">
        <f t="shared" ref="L234:R234" si="44">SUM(L235:L242)</f>
        <v>110</v>
      </c>
      <c r="M234" s="18">
        <f t="shared" si="44"/>
        <v>12</v>
      </c>
      <c r="N234" s="18">
        <f t="shared" si="44"/>
        <v>10</v>
      </c>
      <c r="O234" s="18">
        <f t="shared" si="44"/>
        <v>10</v>
      </c>
      <c r="P234" s="17">
        <f t="shared" si="44"/>
        <v>0</v>
      </c>
      <c r="Q234" s="70">
        <f t="shared" si="44"/>
        <v>0</v>
      </c>
      <c r="R234" s="83">
        <f t="shared" si="44"/>
        <v>0</v>
      </c>
      <c r="S234" s="84"/>
      <c r="T234" s="83">
        <f>SUM(T235:T242)</f>
        <v>0</v>
      </c>
      <c r="U234" s="18">
        <f>SUM(U235:U242)</f>
        <v>0</v>
      </c>
      <c r="V234" s="18">
        <f>SUM(V235:V242)</f>
        <v>0</v>
      </c>
      <c r="W234" s="46">
        <f>SUM(W235:W242)</f>
        <v>2</v>
      </c>
      <c r="X234" s="22"/>
    </row>
    <row r="235" spans="1:30" ht="42" x14ac:dyDescent="0.3">
      <c r="A235" s="147"/>
      <c r="B235" s="120">
        <v>1</v>
      </c>
      <c r="C235" s="22" t="s">
        <v>100</v>
      </c>
      <c r="D235" s="42">
        <f>SUM(I235:I242)</f>
        <v>122</v>
      </c>
      <c r="E235" s="42">
        <f>SUM(L235:L242)</f>
        <v>110</v>
      </c>
      <c r="F235" s="42">
        <f>SUM(N235:N242)</f>
        <v>10</v>
      </c>
      <c r="G235" s="42">
        <f>D235-E235-F235</f>
        <v>2</v>
      </c>
      <c r="H235" s="115" t="s">
        <v>337</v>
      </c>
      <c r="I235" s="118">
        <f t="shared" si="42"/>
        <v>16</v>
      </c>
      <c r="J235" s="118">
        <v>15</v>
      </c>
      <c r="K235" s="118">
        <v>1</v>
      </c>
      <c r="L235" s="118">
        <v>12</v>
      </c>
      <c r="M235" s="118">
        <v>4</v>
      </c>
      <c r="N235" s="114">
        <v>4</v>
      </c>
      <c r="O235" s="17">
        <v>3</v>
      </c>
      <c r="P235" s="17" t="s">
        <v>21</v>
      </c>
      <c r="Q235" s="70" t="s">
        <v>22</v>
      </c>
      <c r="R235" s="72" t="s">
        <v>23</v>
      </c>
      <c r="S235" s="73" t="s">
        <v>24</v>
      </c>
      <c r="T235" s="100" t="s">
        <v>25</v>
      </c>
      <c r="U235" s="52" t="s">
        <v>26</v>
      </c>
      <c r="V235" s="22" t="s">
        <v>27</v>
      </c>
      <c r="W235" s="114">
        <v>0</v>
      </c>
      <c r="X235" s="114"/>
    </row>
    <row r="236" spans="1:30" x14ac:dyDescent="0.3">
      <c r="A236" s="148"/>
      <c r="B236" s="121"/>
      <c r="C236" s="17" t="s">
        <v>100</v>
      </c>
      <c r="D236" s="17"/>
      <c r="E236" s="17"/>
      <c r="F236" s="17"/>
      <c r="G236" s="17"/>
      <c r="H236" s="118"/>
      <c r="I236" s="118"/>
      <c r="J236" s="118"/>
      <c r="K236" s="118"/>
      <c r="L236" s="118"/>
      <c r="M236" s="118"/>
      <c r="N236" s="115"/>
      <c r="O236" s="17">
        <v>1</v>
      </c>
      <c r="P236" s="17" t="s">
        <v>21</v>
      </c>
      <c r="Q236" s="70" t="s">
        <v>68</v>
      </c>
      <c r="R236" s="72" t="s">
        <v>30</v>
      </c>
      <c r="S236" s="73" t="s">
        <v>154</v>
      </c>
      <c r="T236" s="70" t="s">
        <v>70</v>
      </c>
      <c r="U236" s="20" t="s">
        <v>485</v>
      </c>
      <c r="V236" s="17" t="s">
        <v>71</v>
      </c>
      <c r="W236" s="115"/>
      <c r="X236" s="115"/>
    </row>
    <row r="237" spans="1:30" s="7" customFormat="1" ht="42" x14ac:dyDescent="0.3">
      <c r="A237" s="148"/>
      <c r="B237" s="16">
        <v>2</v>
      </c>
      <c r="C237" s="17" t="s">
        <v>100</v>
      </c>
      <c r="D237" s="17"/>
      <c r="E237" s="17"/>
      <c r="F237" s="17"/>
      <c r="G237" s="17"/>
      <c r="H237" s="17" t="s">
        <v>338</v>
      </c>
      <c r="I237" s="17">
        <f t="shared" si="42"/>
        <v>18</v>
      </c>
      <c r="J237" s="17">
        <v>17</v>
      </c>
      <c r="K237" s="17">
        <v>1</v>
      </c>
      <c r="L237" s="17">
        <v>16</v>
      </c>
      <c r="M237" s="17">
        <v>2</v>
      </c>
      <c r="N237" s="17">
        <v>1</v>
      </c>
      <c r="O237" s="17">
        <v>1</v>
      </c>
      <c r="P237" s="17" t="s">
        <v>21</v>
      </c>
      <c r="Q237" s="70" t="s">
        <v>22</v>
      </c>
      <c r="R237" s="72" t="s">
        <v>23</v>
      </c>
      <c r="S237" s="73" t="s">
        <v>24</v>
      </c>
      <c r="T237" s="100" t="s">
        <v>25</v>
      </c>
      <c r="U237" s="52" t="s">
        <v>26</v>
      </c>
      <c r="V237" s="22" t="s">
        <v>27</v>
      </c>
      <c r="W237" s="17">
        <f>M237-N237</f>
        <v>1</v>
      </c>
      <c r="X237" s="17"/>
      <c r="Y237" s="4"/>
      <c r="Z237" s="4"/>
      <c r="AA237" s="4"/>
      <c r="AB237" s="4"/>
      <c r="AC237" s="4"/>
      <c r="AD237" s="4"/>
    </row>
    <row r="238" spans="1:30" x14ac:dyDescent="0.3">
      <c r="A238" s="148"/>
      <c r="B238" s="16">
        <v>3</v>
      </c>
      <c r="C238" s="17" t="s">
        <v>100</v>
      </c>
      <c r="D238" s="17"/>
      <c r="E238" s="17"/>
      <c r="F238" s="17"/>
      <c r="G238" s="17"/>
      <c r="H238" s="17" t="s">
        <v>339</v>
      </c>
      <c r="I238" s="17">
        <f t="shared" si="42"/>
        <v>14</v>
      </c>
      <c r="J238" s="17">
        <v>13</v>
      </c>
      <c r="K238" s="17">
        <v>1</v>
      </c>
      <c r="L238" s="17">
        <v>12</v>
      </c>
      <c r="M238" s="17">
        <v>2</v>
      </c>
      <c r="N238" s="17">
        <v>1</v>
      </c>
      <c r="O238" s="17">
        <v>1</v>
      </c>
      <c r="P238" s="17" t="s">
        <v>21</v>
      </c>
      <c r="Q238" s="70" t="s">
        <v>68</v>
      </c>
      <c r="R238" s="72" t="s">
        <v>30</v>
      </c>
      <c r="S238" s="73" t="s">
        <v>154</v>
      </c>
      <c r="T238" s="70" t="s">
        <v>70</v>
      </c>
      <c r="U238" s="20" t="s">
        <v>485</v>
      </c>
      <c r="V238" s="17" t="s">
        <v>71</v>
      </c>
      <c r="W238" s="17">
        <f>M238-N238</f>
        <v>1</v>
      </c>
      <c r="X238" s="17"/>
    </row>
    <row r="239" spans="1:30" ht="75" customHeight="1" x14ac:dyDescent="0.3">
      <c r="A239" s="148"/>
      <c r="B239" s="123">
        <v>4</v>
      </c>
      <c r="C239" s="17" t="s">
        <v>100</v>
      </c>
      <c r="D239" s="17"/>
      <c r="E239" s="17"/>
      <c r="F239" s="17"/>
      <c r="G239" s="17"/>
      <c r="H239" s="114" t="s">
        <v>340</v>
      </c>
      <c r="I239" s="118">
        <f t="shared" si="42"/>
        <v>30</v>
      </c>
      <c r="J239" s="118">
        <v>30</v>
      </c>
      <c r="K239" s="118">
        <v>0</v>
      </c>
      <c r="L239" s="118">
        <v>28</v>
      </c>
      <c r="M239" s="118">
        <v>2</v>
      </c>
      <c r="N239" s="114">
        <v>2</v>
      </c>
      <c r="O239" s="17">
        <v>1</v>
      </c>
      <c r="P239" s="17" t="s">
        <v>50</v>
      </c>
      <c r="Q239" s="70" t="s">
        <v>51</v>
      </c>
      <c r="R239" s="72" t="s">
        <v>30</v>
      </c>
      <c r="S239" s="85" t="s">
        <v>155</v>
      </c>
      <c r="T239" s="70" t="s">
        <v>53</v>
      </c>
      <c r="U239" s="17" t="s">
        <v>54</v>
      </c>
      <c r="V239" s="17" t="s">
        <v>55</v>
      </c>
      <c r="W239" s="114">
        <v>0</v>
      </c>
      <c r="X239" s="114"/>
    </row>
    <row r="240" spans="1:30" ht="84" x14ac:dyDescent="0.3">
      <c r="A240" s="148"/>
      <c r="B240" s="123"/>
      <c r="C240" s="17" t="s">
        <v>100</v>
      </c>
      <c r="D240" s="17"/>
      <c r="E240" s="17"/>
      <c r="F240" s="17"/>
      <c r="G240" s="17"/>
      <c r="H240" s="115"/>
      <c r="I240" s="118"/>
      <c r="J240" s="118"/>
      <c r="K240" s="118"/>
      <c r="L240" s="118"/>
      <c r="M240" s="118"/>
      <c r="N240" s="115"/>
      <c r="O240" s="17">
        <v>1</v>
      </c>
      <c r="P240" s="17" t="s">
        <v>50</v>
      </c>
      <c r="Q240" s="70" t="s">
        <v>44</v>
      </c>
      <c r="R240" s="72" t="s">
        <v>45</v>
      </c>
      <c r="S240" s="73" t="s">
        <v>101</v>
      </c>
      <c r="T240" s="74" t="s">
        <v>46</v>
      </c>
      <c r="U240" s="47" t="s">
        <v>47</v>
      </c>
      <c r="V240" s="36" t="s">
        <v>48</v>
      </c>
      <c r="W240" s="115"/>
      <c r="X240" s="115"/>
      <c r="Y240" s="4" t="s">
        <v>82</v>
      </c>
    </row>
    <row r="241" spans="1:31" ht="56" x14ac:dyDescent="0.3">
      <c r="A241" s="148"/>
      <c r="B241" s="16">
        <v>5</v>
      </c>
      <c r="C241" s="17" t="s">
        <v>100</v>
      </c>
      <c r="D241" s="17"/>
      <c r="E241" s="17"/>
      <c r="F241" s="17"/>
      <c r="G241" s="17"/>
      <c r="H241" s="17" t="s">
        <v>341</v>
      </c>
      <c r="I241" s="17">
        <f t="shared" si="42"/>
        <v>27</v>
      </c>
      <c r="J241" s="17">
        <v>27</v>
      </c>
      <c r="K241" s="17">
        <v>0</v>
      </c>
      <c r="L241" s="17">
        <v>26</v>
      </c>
      <c r="M241" s="17">
        <v>1</v>
      </c>
      <c r="N241" s="17">
        <v>1</v>
      </c>
      <c r="O241" s="17">
        <v>1</v>
      </c>
      <c r="P241" s="17" t="s">
        <v>50</v>
      </c>
      <c r="Q241" s="70" t="s">
        <v>51</v>
      </c>
      <c r="R241" s="72" t="s">
        <v>30</v>
      </c>
      <c r="S241" s="85" t="s">
        <v>155</v>
      </c>
      <c r="T241" s="70" t="s">
        <v>53</v>
      </c>
      <c r="U241" s="17" t="s">
        <v>54</v>
      </c>
      <c r="V241" s="17" t="s">
        <v>55</v>
      </c>
      <c r="W241" s="17">
        <f>M241-N241</f>
        <v>0</v>
      </c>
      <c r="X241" s="17"/>
    </row>
    <row r="242" spans="1:31" ht="56" x14ac:dyDescent="0.3">
      <c r="A242" s="149"/>
      <c r="B242" s="16">
        <v>6</v>
      </c>
      <c r="C242" s="17" t="s">
        <v>100</v>
      </c>
      <c r="D242" s="17"/>
      <c r="E242" s="17"/>
      <c r="F242" s="17"/>
      <c r="G242" s="17"/>
      <c r="H242" s="17" t="s">
        <v>474</v>
      </c>
      <c r="I242" s="17">
        <f t="shared" si="42"/>
        <v>17</v>
      </c>
      <c r="J242" s="17">
        <v>17</v>
      </c>
      <c r="K242" s="17">
        <v>0</v>
      </c>
      <c r="L242" s="17">
        <v>16</v>
      </c>
      <c r="M242" s="17">
        <v>1</v>
      </c>
      <c r="N242" s="17">
        <v>1</v>
      </c>
      <c r="O242" s="17">
        <v>1</v>
      </c>
      <c r="P242" s="17" t="s">
        <v>28</v>
      </c>
      <c r="Q242" s="70" t="s">
        <v>51</v>
      </c>
      <c r="R242" s="72" t="s">
        <v>30</v>
      </c>
      <c r="S242" s="97" t="s">
        <v>52</v>
      </c>
      <c r="T242" s="70" t="s">
        <v>31</v>
      </c>
      <c r="U242" s="17" t="s">
        <v>32</v>
      </c>
      <c r="V242" s="17" t="s">
        <v>33</v>
      </c>
      <c r="W242" s="19">
        <f>M242-N242</f>
        <v>0</v>
      </c>
      <c r="X242" s="19"/>
    </row>
    <row r="243" spans="1:31" x14ac:dyDescent="0.3">
      <c r="A243" s="38">
        <v>28</v>
      </c>
      <c r="B243" s="38" t="s">
        <v>183</v>
      </c>
      <c r="C243" s="43"/>
      <c r="D243" s="43"/>
      <c r="E243" s="43"/>
      <c r="F243" s="43"/>
      <c r="G243" s="43"/>
      <c r="H243" s="51"/>
      <c r="I243" s="42">
        <f>SUM(I244:I244)</f>
        <v>43</v>
      </c>
      <c r="J243" s="42">
        <f>SUM(J244:J244)</f>
        <v>42</v>
      </c>
      <c r="K243" s="42"/>
      <c r="L243" s="42">
        <f>SUM(L244:L244)</f>
        <v>41</v>
      </c>
      <c r="M243" s="42">
        <f>SUM(M244:M244)</f>
        <v>2</v>
      </c>
      <c r="N243" s="42">
        <f>SUM(N244:N244)</f>
        <v>1</v>
      </c>
      <c r="O243" s="42">
        <f>SUM(O244:O244)</f>
        <v>1</v>
      </c>
      <c r="P243" s="22"/>
      <c r="Q243" s="88"/>
      <c r="R243" s="98"/>
      <c r="S243" s="85"/>
      <c r="T243" s="70"/>
      <c r="U243" s="17"/>
      <c r="V243" s="17"/>
      <c r="W243" s="18">
        <f>SUM(W244:W244)</f>
        <v>1</v>
      </c>
      <c r="X243" s="17"/>
    </row>
    <row r="244" spans="1:31" s="5" customFormat="1" ht="27" customHeight="1" x14ac:dyDescent="0.3">
      <c r="A244" s="50"/>
      <c r="B244" s="16">
        <v>1</v>
      </c>
      <c r="C244" s="17" t="s">
        <v>104</v>
      </c>
      <c r="D244" s="18">
        <f>SUM(I244:I244)</f>
        <v>43</v>
      </c>
      <c r="E244" s="18">
        <f>SUM(L244:L244)</f>
        <v>41</v>
      </c>
      <c r="F244" s="18">
        <f>SUM(N244:N244)</f>
        <v>1</v>
      </c>
      <c r="G244" s="18">
        <f>D244-E244-F244</f>
        <v>1</v>
      </c>
      <c r="H244" s="17" t="s">
        <v>342</v>
      </c>
      <c r="I244" s="17">
        <f t="shared" si="42"/>
        <v>43</v>
      </c>
      <c r="J244" s="17">
        <v>42</v>
      </c>
      <c r="K244" s="17">
        <v>1</v>
      </c>
      <c r="L244" s="17">
        <v>41</v>
      </c>
      <c r="M244" s="17">
        <v>2</v>
      </c>
      <c r="N244" s="17">
        <v>1</v>
      </c>
      <c r="O244" s="17">
        <v>1</v>
      </c>
      <c r="P244" s="17" t="s">
        <v>50</v>
      </c>
      <c r="Q244" s="70" t="s">
        <v>213</v>
      </c>
      <c r="R244" s="72" t="s">
        <v>30</v>
      </c>
      <c r="S244" s="73" t="s">
        <v>153</v>
      </c>
      <c r="T244" s="70" t="s">
        <v>31</v>
      </c>
      <c r="U244" s="17" t="s">
        <v>32</v>
      </c>
      <c r="V244" s="17" t="s">
        <v>33</v>
      </c>
      <c r="W244" s="17">
        <f>M244-N244</f>
        <v>1</v>
      </c>
      <c r="X244" s="17"/>
      <c r="Y244" s="4"/>
      <c r="Z244" s="4"/>
      <c r="AA244" s="4"/>
      <c r="AB244" s="4"/>
      <c r="AC244" s="4"/>
      <c r="AD244" s="4"/>
      <c r="AE244" s="4"/>
    </row>
    <row r="245" spans="1:31" s="5" customFormat="1" ht="28" x14ac:dyDescent="0.3">
      <c r="A245" s="38">
        <v>29</v>
      </c>
      <c r="B245" s="38" t="s">
        <v>184</v>
      </c>
      <c r="C245" s="37"/>
      <c r="D245" s="37"/>
      <c r="E245" s="37"/>
      <c r="F245" s="37"/>
      <c r="G245" s="37"/>
      <c r="H245" s="38"/>
      <c r="I245" s="18">
        <f>SUM(I246:I248)</f>
        <v>43</v>
      </c>
      <c r="J245" s="18">
        <f>SUM(J246:J248)</f>
        <v>42</v>
      </c>
      <c r="K245" s="18"/>
      <c r="L245" s="18">
        <f t="shared" ref="L245:R245" si="45">SUM(L246:L248)</f>
        <v>39</v>
      </c>
      <c r="M245" s="18">
        <f t="shared" si="45"/>
        <v>4</v>
      </c>
      <c r="N245" s="18">
        <f t="shared" si="45"/>
        <v>3</v>
      </c>
      <c r="O245" s="18">
        <f t="shared" si="45"/>
        <v>3</v>
      </c>
      <c r="P245" s="17">
        <f t="shared" si="45"/>
        <v>0</v>
      </c>
      <c r="Q245" s="70">
        <f t="shared" si="45"/>
        <v>0</v>
      </c>
      <c r="R245" s="70">
        <f t="shared" si="45"/>
        <v>0</v>
      </c>
      <c r="S245" s="73"/>
      <c r="T245" s="70">
        <f>SUM(T246:T248)</f>
        <v>0</v>
      </c>
      <c r="U245" s="17">
        <f>SUM(U246:U248)</f>
        <v>0</v>
      </c>
      <c r="V245" s="17">
        <f>SUM(V246:V248)</f>
        <v>0</v>
      </c>
      <c r="W245" s="18">
        <f>SUM(W246:W248)</f>
        <v>1</v>
      </c>
      <c r="X245" s="17"/>
      <c r="Y245" s="4"/>
      <c r="Z245" s="4"/>
      <c r="AA245" s="4"/>
      <c r="AB245" s="4"/>
      <c r="AC245" s="4"/>
      <c r="AD245" s="4"/>
      <c r="AE245" s="4"/>
    </row>
    <row r="246" spans="1:31" ht="24.75" customHeight="1" x14ac:dyDescent="0.3">
      <c r="A246" s="120"/>
      <c r="B246" s="16">
        <v>1</v>
      </c>
      <c r="C246" s="17" t="s">
        <v>105</v>
      </c>
      <c r="D246" s="18">
        <f>SUM(I246:I248)</f>
        <v>43</v>
      </c>
      <c r="E246" s="18">
        <f>SUM(L246:L248)</f>
        <v>39</v>
      </c>
      <c r="F246" s="18">
        <f>SUM(N246:N248)</f>
        <v>3</v>
      </c>
      <c r="G246" s="18">
        <f>D246-E246-F246</f>
        <v>1</v>
      </c>
      <c r="H246" s="17" t="s">
        <v>343</v>
      </c>
      <c r="I246" s="17">
        <f t="shared" si="42"/>
        <v>19</v>
      </c>
      <c r="J246" s="17">
        <v>18</v>
      </c>
      <c r="K246" s="17">
        <v>1</v>
      </c>
      <c r="L246" s="17">
        <v>17</v>
      </c>
      <c r="M246" s="17">
        <v>2</v>
      </c>
      <c r="N246" s="17">
        <v>1</v>
      </c>
      <c r="O246" s="17">
        <v>1</v>
      </c>
      <c r="P246" s="17" t="s">
        <v>21</v>
      </c>
      <c r="Q246" s="70" t="s">
        <v>68</v>
      </c>
      <c r="R246" s="72" t="s">
        <v>30</v>
      </c>
      <c r="S246" s="73" t="s">
        <v>154</v>
      </c>
      <c r="T246" s="70" t="s">
        <v>70</v>
      </c>
      <c r="U246" s="20" t="s">
        <v>485</v>
      </c>
      <c r="V246" s="17" t="s">
        <v>71</v>
      </c>
      <c r="W246" s="17">
        <f t="shared" ref="W246:W248" si="46">M246-N246</f>
        <v>1</v>
      </c>
      <c r="X246" s="17"/>
    </row>
    <row r="247" spans="1:31" ht="56" x14ac:dyDescent="0.3">
      <c r="A247" s="127"/>
      <c r="B247" s="16">
        <v>2</v>
      </c>
      <c r="C247" s="17" t="s">
        <v>105</v>
      </c>
      <c r="D247" s="17"/>
      <c r="E247" s="17"/>
      <c r="F247" s="17"/>
      <c r="G247" s="17"/>
      <c r="H247" s="17" t="s">
        <v>344</v>
      </c>
      <c r="I247" s="19">
        <f t="shared" si="42"/>
        <v>13</v>
      </c>
      <c r="J247" s="17">
        <v>13</v>
      </c>
      <c r="K247" s="17"/>
      <c r="L247" s="17">
        <v>12</v>
      </c>
      <c r="M247" s="19">
        <v>1</v>
      </c>
      <c r="N247" s="17">
        <v>1</v>
      </c>
      <c r="O247" s="17">
        <v>1</v>
      </c>
      <c r="P247" s="17" t="s">
        <v>50</v>
      </c>
      <c r="Q247" s="70" t="s">
        <v>51</v>
      </c>
      <c r="R247" s="72" t="s">
        <v>30</v>
      </c>
      <c r="S247" s="85" t="s">
        <v>155</v>
      </c>
      <c r="T247" s="70" t="s">
        <v>53</v>
      </c>
      <c r="U247" s="17" t="s">
        <v>54</v>
      </c>
      <c r="V247" s="17" t="s">
        <v>55</v>
      </c>
      <c r="W247" s="19">
        <f t="shared" si="46"/>
        <v>0</v>
      </c>
      <c r="X247" s="19"/>
      <c r="Z247" s="4" t="s">
        <v>82</v>
      </c>
    </row>
    <row r="248" spans="1:31" ht="56" x14ac:dyDescent="0.3">
      <c r="A248" s="121"/>
      <c r="B248" s="16">
        <v>3</v>
      </c>
      <c r="C248" s="17" t="s">
        <v>105</v>
      </c>
      <c r="D248" s="17"/>
      <c r="E248" s="17"/>
      <c r="F248" s="17"/>
      <c r="G248" s="17"/>
      <c r="H248" s="17" t="s">
        <v>345</v>
      </c>
      <c r="I248" s="17">
        <f t="shared" si="42"/>
        <v>11</v>
      </c>
      <c r="J248" s="17">
        <v>11</v>
      </c>
      <c r="K248" s="17"/>
      <c r="L248" s="17">
        <v>10</v>
      </c>
      <c r="M248" s="17">
        <v>1</v>
      </c>
      <c r="N248" s="17">
        <v>1</v>
      </c>
      <c r="O248" s="17">
        <v>1</v>
      </c>
      <c r="P248" s="17" t="s">
        <v>50</v>
      </c>
      <c r="Q248" s="70" t="s">
        <v>51</v>
      </c>
      <c r="R248" s="72" t="s">
        <v>30</v>
      </c>
      <c r="S248" s="85" t="s">
        <v>155</v>
      </c>
      <c r="T248" s="70" t="s">
        <v>53</v>
      </c>
      <c r="U248" s="17" t="s">
        <v>54</v>
      </c>
      <c r="V248" s="17" t="s">
        <v>55</v>
      </c>
      <c r="W248" s="17">
        <f t="shared" si="46"/>
        <v>0</v>
      </c>
      <c r="X248" s="17"/>
    </row>
    <row r="249" spans="1:31" ht="28" x14ac:dyDescent="0.3">
      <c r="A249" s="38">
        <v>30</v>
      </c>
      <c r="B249" s="38" t="s">
        <v>185</v>
      </c>
      <c r="C249" s="37"/>
      <c r="D249" s="37"/>
      <c r="E249" s="37"/>
      <c r="F249" s="37"/>
      <c r="G249" s="37"/>
      <c r="H249" s="38"/>
      <c r="I249" s="18">
        <f>SUM(I250:I258)</f>
        <v>62</v>
      </c>
      <c r="J249" s="18">
        <f>SUM(J250:J258)</f>
        <v>58</v>
      </c>
      <c r="K249" s="18"/>
      <c r="L249" s="18">
        <f>SUM(L250:L258)</f>
        <v>53</v>
      </c>
      <c r="M249" s="18">
        <f>SUM(M250:M258)</f>
        <v>9</v>
      </c>
      <c r="N249" s="18">
        <f>SUM(N250:N258)</f>
        <v>9</v>
      </c>
      <c r="O249" s="18">
        <f>SUM(O250:O258)</f>
        <v>9</v>
      </c>
      <c r="P249" s="17">
        <f>SUM(Q250:Q258)</f>
        <v>0</v>
      </c>
      <c r="Q249" s="70">
        <f>SUM(R250:R258)</f>
        <v>0</v>
      </c>
      <c r="R249" s="83">
        <f>SUM(S250:S258)</f>
        <v>0</v>
      </c>
      <c r="S249" s="84"/>
      <c r="T249" s="83">
        <f>SUM(U250:U258)</f>
        <v>0</v>
      </c>
      <c r="U249" s="18">
        <f>SUM(V250:V258)</f>
        <v>0</v>
      </c>
      <c r="V249" s="18">
        <f>SUM(W250:W258)</f>
        <v>0</v>
      </c>
      <c r="W249" s="18">
        <f>SUM(X250:X258)</f>
        <v>0</v>
      </c>
      <c r="X249" s="17"/>
    </row>
    <row r="250" spans="1:31" x14ac:dyDescent="0.3">
      <c r="A250" s="120"/>
      <c r="B250" s="16">
        <v>1</v>
      </c>
      <c r="C250" s="17" t="s">
        <v>106</v>
      </c>
      <c r="D250" s="18">
        <f>SUM(I250:I258)</f>
        <v>62</v>
      </c>
      <c r="E250" s="18">
        <f>SUM(L250:L258)</f>
        <v>53</v>
      </c>
      <c r="F250" s="18">
        <f>SUM(N250:N258)</f>
        <v>9</v>
      </c>
      <c r="G250" s="18">
        <f>D250-E250-F250</f>
        <v>0</v>
      </c>
      <c r="H250" s="17" t="s">
        <v>346</v>
      </c>
      <c r="I250" s="17">
        <f t="shared" si="42"/>
        <v>14</v>
      </c>
      <c r="J250" s="17">
        <v>13</v>
      </c>
      <c r="K250" s="17">
        <v>1</v>
      </c>
      <c r="L250" s="17">
        <v>13</v>
      </c>
      <c r="M250" s="17">
        <v>1</v>
      </c>
      <c r="N250" s="17">
        <v>1</v>
      </c>
      <c r="O250" s="17">
        <v>1</v>
      </c>
      <c r="P250" s="17" t="s">
        <v>21</v>
      </c>
      <c r="Q250" s="70" t="s">
        <v>68</v>
      </c>
      <c r="R250" s="72" t="s">
        <v>30</v>
      </c>
      <c r="S250" s="73" t="s">
        <v>154</v>
      </c>
      <c r="T250" s="70" t="s">
        <v>70</v>
      </c>
      <c r="U250" s="20" t="s">
        <v>485</v>
      </c>
      <c r="V250" s="17" t="s">
        <v>71</v>
      </c>
      <c r="W250" s="17">
        <f>M250-N250</f>
        <v>0</v>
      </c>
      <c r="X250" s="17"/>
    </row>
    <row r="251" spans="1:31" ht="28" x14ac:dyDescent="0.3">
      <c r="A251" s="127"/>
      <c r="B251" s="16">
        <v>2</v>
      </c>
      <c r="C251" s="17" t="s">
        <v>106</v>
      </c>
      <c r="D251" s="17"/>
      <c r="E251" s="17"/>
      <c r="F251" s="17"/>
      <c r="G251" s="17"/>
      <c r="H251" s="17" t="s">
        <v>347</v>
      </c>
      <c r="I251" s="17">
        <f t="shared" si="42"/>
        <v>9</v>
      </c>
      <c r="J251" s="17">
        <v>8</v>
      </c>
      <c r="K251" s="17">
        <v>1</v>
      </c>
      <c r="L251" s="17">
        <v>8</v>
      </c>
      <c r="M251" s="17">
        <v>1</v>
      </c>
      <c r="N251" s="17">
        <v>1</v>
      </c>
      <c r="O251" s="17">
        <v>1</v>
      </c>
      <c r="P251" s="17" t="s">
        <v>21</v>
      </c>
      <c r="Q251" s="70" t="s">
        <v>22</v>
      </c>
      <c r="R251" s="72" t="s">
        <v>23</v>
      </c>
      <c r="S251" s="73" t="s">
        <v>152</v>
      </c>
      <c r="T251" s="74" t="s">
        <v>25</v>
      </c>
      <c r="U251" s="36" t="s">
        <v>26</v>
      </c>
      <c r="V251" s="17" t="s">
        <v>27</v>
      </c>
      <c r="W251" s="17">
        <f>M251-N251</f>
        <v>0</v>
      </c>
      <c r="X251" s="17"/>
    </row>
    <row r="252" spans="1:31" ht="56" x14ac:dyDescent="0.3">
      <c r="A252" s="127"/>
      <c r="B252" s="120">
        <v>3</v>
      </c>
      <c r="C252" s="17" t="s">
        <v>106</v>
      </c>
      <c r="D252" s="17"/>
      <c r="E252" s="17"/>
      <c r="F252" s="17"/>
      <c r="G252" s="17"/>
      <c r="H252" s="114" t="s">
        <v>348</v>
      </c>
      <c r="I252" s="114">
        <f t="shared" si="42"/>
        <v>14</v>
      </c>
      <c r="J252" s="118">
        <v>13</v>
      </c>
      <c r="K252" s="114">
        <v>1</v>
      </c>
      <c r="L252" s="114">
        <v>11</v>
      </c>
      <c r="M252" s="114">
        <v>3</v>
      </c>
      <c r="N252" s="114">
        <v>3</v>
      </c>
      <c r="O252" s="17">
        <v>1</v>
      </c>
      <c r="P252" s="17" t="s">
        <v>50</v>
      </c>
      <c r="Q252" s="70" t="s">
        <v>51</v>
      </c>
      <c r="R252" s="72" t="s">
        <v>30</v>
      </c>
      <c r="S252" s="85" t="s">
        <v>155</v>
      </c>
      <c r="T252" s="70" t="s">
        <v>53</v>
      </c>
      <c r="U252" s="17" t="s">
        <v>54</v>
      </c>
      <c r="V252" s="17" t="s">
        <v>55</v>
      </c>
      <c r="W252" s="114">
        <v>0</v>
      </c>
      <c r="X252" s="114" t="s">
        <v>50</v>
      </c>
    </row>
    <row r="253" spans="1:31" ht="28" x14ac:dyDescent="0.3">
      <c r="A253" s="127"/>
      <c r="B253" s="127"/>
      <c r="C253" s="17" t="s">
        <v>106</v>
      </c>
      <c r="D253" s="17"/>
      <c r="E253" s="17"/>
      <c r="F253" s="17"/>
      <c r="G253" s="17"/>
      <c r="H253" s="122"/>
      <c r="I253" s="122"/>
      <c r="J253" s="118"/>
      <c r="K253" s="122"/>
      <c r="L253" s="122"/>
      <c r="M253" s="122"/>
      <c r="N253" s="122"/>
      <c r="O253" s="17">
        <v>1</v>
      </c>
      <c r="P253" s="17" t="s">
        <v>50</v>
      </c>
      <c r="Q253" s="70" t="s">
        <v>213</v>
      </c>
      <c r="R253" s="72" t="s">
        <v>30</v>
      </c>
      <c r="S253" s="73" t="s">
        <v>57</v>
      </c>
      <c r="T253" s="70" t="s">
        <v>53</v>
      </c>
      <c r="U253" s="17" t="s">
        <v>54</v>
      </c>
      <c r="V253" s="17" t="s">
        <v>55</v>
      </c>
      <c r="W253" s="122"/>
      <c r="X253" s="122"/>
    </row>
    <row r="254" spans="1:31" x14ac:dyDescent="0.3">
      <c r="A254" s="127"/>
      <c r="B254" s="121"/>
      <c r="C254" s="17"/>
      <c r="D254" s="17"/>
      <c r="E254" s="17"/>
      <c r="F254" s="17"/>
      <c r="G254" s="17"/>
      <c r="H254" s="115"/>
      <c r="I254" s="115"/>
      <c r="J254" s="17"/>
      <c r="K254" s="115"/>
      <c r="L254" s="115"/>
      <c r="M254" s="115"/>
      <c r="N254" s="115"/>
      <c r="O254" s="17">
        <v>1</v>
      </c>
      <c r="P254" s="17" t="s">
        <v>50</v>
      </c>
      <c r="Q254" s="70" t="s">
        <v>68</v>
      </c>
      <c r="R254" s="72" t="s">
        <v>30</v>
      </c>
      <c r="S254" s="73" t="s">
        <v>69</v>
      </c>
      <c r="T254" s="70" t="s">
        <v>70</v>
      </c>
      <c r="U254" s="20" t="s">
        <v>485</v>
      </c>
      <c r="V254" s="17" t="s">
        <v>71</v>
      </c>
      <c r="W254" s="115"/>
      <c r="X254" s="115"/>
    </row>
    <row r="255" spans="1:31" ht="42" x14ac:dyDescent="0.3">
      <c r="A255" s="127"/>
      <c r="B255" s="16">
        <v>4</v>
      </c>
      <c r="C255" s="17" t="s">
        <v>106</v>
      </c>
      <c r="D255" s="17"/>
      <c r="E255" s="17"/>
      <c r="F255" s="17"/>
      <c r="G255" s="17"/>
      <c r="H255" s="17" t="s">
        <v>348</v>
      </c>
      <c r="I255" s="17">
        <f t="shared" si="42"/>
        <v>9</v>
      </c>
      <c r="J255" s="17">
        <v>9</v>
      </c>
      <c r="K255" s="17">
        <v>0</v>
      </c>
      <c r="L255" s="17">
        <v>8</v>
      </c>
      <c r="M255" s="17">
        <v>1</v>
      </c>
      <c r="N255" s="17">
        <v>1</v>
      </c>
      <c r="O255" s="17">
        <v>1</v>
      </c>
      <c r="P255" s="17" t="s">
        <v>28</v>
      </c>
      <c r="Q255" s="70" t="s">
        <v>211</v>
      </c>
      <c r="R255" s="72" t="s">
        <v>30</v>
      </c>
      <c r="S255" s="85" t="s">
        <v>78</v>
      </c>
      <c r="T255" s="70" t="s">
        <v>31</v>
      </c>
      <c r="U255" s="17" t="s">
        <v>32</v>
      </c>
      <c r="V255" s="17" t="s">
        <v>33</v>
      </c>
      <c r="W255" s="17">
        <f>M255-N255</f>
        <v>0</v>
      </c>
      <c r="X255" s="17"/>
    </row>
    <row r="256" spans="1:31" ht="56" x14ac:dyDescent="0.3">
      <c r="A256" s="127"/>
      <c r="B256" s="123">
        <v>5</v>
      </c>
      <c r="C256" s="17" t="s">
        <v>106</v>
      </c>
      <c r="D256" s="17"/>
      <c r="E256" s="17"/>
      <c r="F256" s="17"/>
      <c r="G256" s="17"/>
      <c r="H256" s="118" t="s">
        <v>349</v>
      </c>
      <c r="I256" s="114">
        <f t="shared" si="42"/>
        <v>16</v>
      </c>
      <c r="J256" s="118">
        <v>15</v>
      </c>
      <c r="K256" s="118">
        <v>1</v>
      </c>
      <c r="L256" s="118">
        <v>13</v>
      </c>
      <c r="M256" s="114">
        <v>3</v>
      </c>
      <c r="N256" s="114">
        <v>3</v>
      </c>
      <c r="O256" s="17">
        <v>1</v>
      </c>
      <c r="P256" s="17" t="s">
        <v>28</v>
      </c>
      <c r="Q256" s="70" t="s">
        <v>51</v>
      </c>
      <c r="R256" s="72" t="s">
        <v>30</v>
      </c>
      <c r="S256" s="85" t="s">
        <v>52</v>
      </c>
      <c r="T256" s="70" t="s">
        <v>31</v>
      </c>
      <c r="U256" s="17" t="s">
        <v>32</v>
      </c>
      <c r="V256" s="17" t="s">
        <v>33</v>
      </c>
      <c r="W256" s="114">
        <v>0</v>
      </c>
      <c r="X256" s="114"/>
    </row>
    <row r="257" spans="1:30" x14ac:dyDescent="0.3">
      <c r="A257" s="127"/>
      <c r="B257" s="123"/>
      <c r="C257" s="17" t="s">
        <v>106</v>
      </c>
      <c r="D257" s="17"/>
      <c r="E257" s="17"/>
      <c r="F257" s="17"/>
      <c r="G257" s="17"/>
      <c r="H257" s="118"/>
      <c r="I257" s="122"/>
      <c r="J257" s="118"/>
      <c r="K257" s="118"/>
      <c r="L257" s="118"/>
      <c r="M257" s="122"/>
      <c r="N257" s="122"/>
      <c r="O257" s="17">
        <v>1</v>
      </c>
      <c r="P257" s="17" t="s">
        <v>28</v>
      </c>
      <c r="Q257" s="70" t="s">
        <v>68</v>
      </c>
      <c r="R257" s="72" t="s">
        <v>30</v>
      </c>
      <c r="S257" s="73" t="s">
        <v>163</v>
      </c>
      <c r="T257" s="70" t="s">
        <v>70</v>
      </c>
      <c r="U257" s="20" t="s">
        <v>485</v>
      </c>
      <c r="V257" s="17" t="s">
        <v>71</v>
      </c>
      <c r="W257" s="122"/>
      <c r="X257" s="122"/>
    </row>
    <row r="258" spans="1:30" ht="42" x14ac:dyDescent="0.3">
      <c r="A258" s="127"/>
      <c r="B258" s="123"/>
      <c r="C258" s="17" t="s">
        <v>106</v>
      </c>
      <c r="D258" s="17"/>
      <c r="E258" s="17"/>
      <c r="F258" s="17"/>
      <c r="G258" s="17"/>
      <c r="H258" s="118"/>
      <c r="I258" s="115"/>
      <c r="J258" s="118"/>
      <c r="K258" s="118"/>
      <c r="L258" s="118"/>
      <c r="M258" s="115"/>
      <c r="N258" s="115"/>
      <c r="O258" s="17">
        <v>1</v>
      </c>
      <c r="P258" s="17" t="s">
        <v>28</v>
      </c>
      <c r="Q258" s="111" t="s">
        <v>102</v>
      </c>
      <c r="R258" s="72" t="s">
        <v>30</v>
      </c>
      <c r="S258" s="70" t="s">
        <v>103</v>
      </c>
      <c r="T258" s="70" t="s">
        <v>31</v>
      </c>
      <c r="U258" s="17" t="s">
        <v>32</v>
      </c>
      <c r="V258" s="17" t="s">
        <v>33</v>
      </c>
      <c r="W258" s="115"/>
      <c r="X258" s="115"/>
    </row>
    <row r="259" spans="1:30" ht="28" x14ac:dyDescent="0.3">
      <c r="A259" s="38">
        <v>31</v>
      </c>
      <c r="B259" s="38" t="s">
        <v>186</v>
      </c>
      <c r="C259" s="43"/>
      <c r="D259" s="43"/>
      <c r="E259" s="43"/>
      <c r="F259" s="43"/>
      <c r="G259" s="43"/>
      <c r="H259" s="16"/>
      <c r="I259" s="18">
        <f>SUM(I260:I263)</f>
        <v>65</v>
      </c>
      <c r="J259" s="18">
        <f>SUM(J260:J263)</f>
        <v>62</v>
      </c>
      <c r="K259" s="18"/>
      <c r="L259" s="18">
        <f t="shared" ref="L259:R259" si="47">SUM(L260:L263)</f>
        <v>60</v>
      </c>
      <c r="M259" s="18">
        <f t="shared" si="47"/>
        <v>5</v>
      </c>
      <c r="N259" s="18">
        <f t="shared" si="47"/>
        <v>3</v>
      </c>
      <c r="O259" s="18">
        <f t="shared" si="47"/>
        <v>3</v>
      </c>
      <c r="P259" s="17">
        <f t="shared" si="47"/>
        <v>0</v>
      </c>
      <c r="Q259" s="70">
        <f t="shared" si="47"/>
        <v>0</v>
      </c>
      <c r="R259" s="83">
        <f t="shared" si="47"/>
        <v>0</v>
      </c>
      <c r="S259" s="84"/>
      <c r="T259" s="83">
        <f>SUM(T260:T263)</f>
        <v>0</v>
      </c>
      <c r="U259" s="18">
        <f>SUM(U260:U263)</f>
        <v>0</v>
      </c>
      <c r="V259" s="18">
        <f>SUM(V260:V263)</f>
        <v>0</v>
      </c>
      <c r="W259" s="18">
        <f>SUM(W260:W263)</f>
        <v>2</v>
      </c>
      <c r="X259" s="17"/>
    </row>
    <row r="260" spans="1:30" ht="0.75" customHeight="1" x14ac:dyDescent="0.3">
      <c r="A260" s="120"/>
      <c r="B260" s="16">
        <v>1</v>
      </c>
      <c r="C260" s="17" t="s">
        <v>107</v>
      </c>
      <c r="D260" s="18">
        <f>SUM(I260:I263)</f>
        <v>65</v>
      </c>
      <c r="E260" s="18">
        <f>SUM(L260:L263)</f>
        <v>60</v>
      </c>
      <c r="F260" s="18">
        <f>SUM(N260:N263)</f>
        <v>3</v>
      </c>
      <c r="G260" s="18">
        <f>D260-E260-F260</f>
        <v>2</v>
      </c>
      <c r="H260" s="17" t="s">
        <v>350</v>
      </c>
      <c r="I260" s="17">
        <f t="shared" si="42"/>
        <v>14</v>
      </c>
      <c r="J260" s="17">
        <v>14</v>
      </c>
      <c r="K260" s="17">
        <v>0</v>
      </c>
      <c r="L260" s="17">
        <v>14</v>
      </c>
      <c r="M260" s="17">
        <v>0</v>
      </c>
      <c r="N260" s="20">
        <v>0</v>
      </c>
      <c r="O260" s="17">
        <v>0</v>
      </c>
      <c r="P260" s="17"/>
      <c r="Q260" s="70"/>
      <c r="R260" s="72"/>
      <c r="S260" s="73"/>
      <c r="T260" s="74"/>
      <c r="U260" s="36"/>
      <c r="V260" s="17"/>
      <c r="W260" s="17">
        <f t="shared" ref="W260:W263" si="48">M260-N260</f>
        <v>0</v>
      </c>
      <c r="X260" s="17"/>
    </row>
    <row r="261" spans="1:30" ht="23.25" customHeight="1" x14ac:dyDescent="0.3">
      <c r="A261" s="127"/>
      <c r="B261" s="16">
        <v>1</v>
      </c>
      <c r="C261" s="17" t="s">
        <v>107</v>
      </c>
      <c r="D261" s="17"/>
      <c r="E261" s="17"/>
      <c r="F261" s="17"/>
      <c r="G261" s="17"/>
      <c r="H261" s="17" t="s">
        <v>351</v>
      </c>
      <c r="I261" s="17">
        <f t="shared" si="42"/>
        <v>18</v>
      </c>
      <c r="J261" s="17">
        <v>17</v>
      </c>
      <c r="K261" s="17">
        <v>1</v>
      </c>
      <c r="L261" s="17">
        <v>16</v>
      </c>
      <c r="M261" s="17">
        <v>2</v>
      </c>
      <c r="N261" s="20">
        <v>1</v>
      </c>
      <c r="O261" s="17">
        <v>1</v>
      </c>
      <c r="P261" s="17" t="s">
        <v>21</v>
      </c>
      <c r="Q261" s="70" t="s">
        <v>68</v>
      </c>
      <c r="R261" s="72" t="s">
        <v>30</v>
      </c>
      <c r="S261" s="73" t="s">
        <v>154</v>
      </c>
      <c r="T261" s="70" t="s">
        <v>70</v>
      </c>
      <c r="U261" s="20" t="s">
        <v>485</v>
      </c>
      <c r="V261" s="17" t="s">
        <v>71</v>
      </c>
      <c r="W261" s="17">
        <f t="shared" si="48"/>
        <v>1</v>
      </c>
      <c r="X261" s="17"/>
    </row>
    <row r="262" spans="1:30" ht="70" x14ac:dyDescent="0.3">
      <c r="A262" s="127"/>
      <c r="B262" s="16">
        <v>2</v>
      </c>
      <c r="C262" s="17" t="s">
        <v>107</v>
      </c>
      <c r="D262" s="17"/>
      <c r="E262" s="17"/>
      <c r="F262" s="17"/>
      <c r="G262" s="17"/>
      <c r="H262" s="17" t="s">
        <v>352</v>
      </c>
      <c r="I262" s="19">
        <f t="shared" si="42"/>
        <v>21</v>
      </c>
      <c r="J262" s="17">
        <v>20</v>
      </c>
      <c r="K262" s="17">
        <v>1</v>
      </c>
      <c r="L262" s="17">
        <v>19</v>
      </c>
      <c r="M262" s="19">
        <v>2</v>
      </c>
      <c r="N262" s="17">
        <v>1</v>
      </c>
      <c r="O262" s="17">
        <v>1</v>
      </c>
      <c r="P262" s="17" t="s">
        <v>50</v>
      </c>
      <c r="Q262" s="70" t="s">
        <v>66</v>
      </c>
      <c r="R262" s="72" t="s">
        <v>30</v>
      </c>
      <c r="S262" s="97" t="s">
        <v>40</v>
      </c>
      <c r="T262" s="70" t="s">
        <v>53</v>
      </c>
      <c r="U262" s="17" t="s">
        <v>54</v>
      </c>
      <c r="V262" s="17" t="s">
        <v>55</v>
      </c>
      <c r="W262" s="19">
        <f t="shared" si="48"/>
        <v>1</v>
      </c>
      <c r="X262" s="25"/>
    </row>
    <row r="263" spans="1:30" ht="87" customHeight="1" x14ac:dyDescent="0.3">
      <c r="A263" s="127"/>
      <c r="B263" s="16">
        <v>3</v>
      </c>
      <c r="C263" s="17" t="s">
        <v>107</v>
      </c>
      <c r="D263" s="17"/>
      <c r="E263" s="17"/>
      <c r="F263" s="17"/>
      <c r="G263" s="17"/>
      <c r="H263" s="17" t="s">
        <v>353</v>
      </c>
      <c r="I263" s="17">
        <f t="shared" si="42"/>
        <v>12</v>
      </c>
      <c r="J263" s="17">
        <v>11</v>
      </c>
      <c r="K263" s="17">
        <v>1</v>
      </c>
      <c r="L263" s="17">
        <v>11</v>
      </c>
      <c r="M263" s="17">
        <v>1</v>
      </c>
      <c r="N263" s="17">
        <v>1</v>
      </c>
      <c r="O263" s="17">
        <v>1</v>
      </c>
      <c r="P263" s="17" t="s">
        <v>50</v>
      </c>
      <c r="Q263" s="70" t="s">
        <v>51</v>
      </c>
      <c r="R263" s="72" t="s">
        <v>30</v>
      </c>
      <c r="S263" s="85" t="s">
        <v>155</v>
      </c>
      <c r="T263" s="70" t="s">
        <v>53</v>
      </c>
      <c r="U263" s="17" t="s">
        <v>54</v>
      </c>
      <c r="V263" s="17" t="s">
        <v>55</v>
      </c>
      <c r="W263" s="17">
        <f t="shared" si="48"/>
        <v>0</v>
      </c>
      <c r="X263" s="17"/>
    </row>
    <row r="264" spans="1:30" ht="27.75" customHeight="1" x14ac:dyDescent="0.3">
      <c r="A264" s="38">
        <v>32</v>
      </c>
      <c r="B264" s="38" t="s">
        <v>187</v>
      </c>
      <c r="C264" s="37"/>
      <c r="D264" s="37"/>
      <c r="E264" s="37"/>
      <c r="F264" s="37"/>
      <c r="G264" s="37"/>
      <c r="H264" s="38"/>
      <c r="I264" s="18">
        <f>SUM(I265:I277)</f>
        <v>190</v>
      </c>
      <c r="J264" s="18">
        <f>SUM(J265:J277)</f>
        <v>183</v>
      </c>
      <c r="K264" s="18"/>
      <c r="L264" s="18">
        <f>SUM(L265:L277)</f>
        <v>163</v>
      </c>
      <c r="M264" s="18">
        <f>SUM(M265:M277)</f>
        <v>27</v>
      </c>
      <c r="N264" s="18">
        <f>SUM(N265:N278)</f>
        <v>22</v>
      </c>
      <c r="O264" s="18">
        <f>SUM(O265:O278)</f>
        <v>22</v>
      </c>
      <c r="P264" s="17">
        <f>SUM(P265:P277)</f>
        <v>0</v>
      </c>
      <c r="Q264" s="70">
        <f>SUM(Q265:Q277)</f>
        <v>0</v>
      </c>
      <c r="R264" s="83">
        <f>SUM(R265:R277)</f>
        <v>0</v>
      </c>
      <c r="S264" s="84"/>
      <c r="T264" s="83">
        <f>SUM(T265:T277)</f>
        <v>0</v>
      </c>
      <c r="U264" s="18">
        <f>SUM(U265:U277)</f>
        <v>0</v>
      </c>
      <c r="V264" s="18">
        <f>SUM(V265:V277)</f>
        <v>0</v>
      </c>
      <c r="W264" s="18">
        <f>SUM(W265:W277)</f>
        <v>5</v>
      </c>
      <c r="X264" s="17"/>
      <c r="AD264" s="4" t="s">
        <v>82</v>
      </c>
    </row>
    <row r="265" spans="1:30" ht="28" x14ac:dyDescent="0.3">
      <c r="A265" s="150"/>
      <c r="B265" s="16">
        <v>1</v>
      </c>
      <c r="C265" s="17" t="s">
        <v>108</v>
      </c>
      <c r="D265" s="18">
        <f>SUM(I265:I277)</f>
        <v>190</v>
      </c>
      <c r="E265" s="18">
        <f>SUM(L265:L277)</f>
        <v>163</v>
      </c>
      <c r="F265" s="18">
        <f>SUM(N265:N277)</f>
        <v>22</v>
      </c>
      <c r="G265" s="18">
        <f>D265-E265-F265</f>
        <v>5</v>
      </c>
      <c r="H265" s="17" t="s">
        <v>354</v>
      </c>
      <c r="I265" s="17">
        <f t="shared" si="42"/>
        <v>18</v>
      </c>
      <c r="J265" s="17">
        <v>17</v>
      </c>
      <c r="K265" s="17">
        <v>1</v>
      </c>
      <c r="L265" s="17">
        <v>13</v>
      </c>
      <c r="M265" s="17">
        <v>5</v>
      </c>
      <c r="N265" s="17">
        <v>5</v>
      </c>
      <c r="O265" s="17">
        <v>5</v>
      </c>
      <c r="P265" s="17" t="s">
        <v>21</v>
      </c>
      <c r="Q265" s="70" t="s">
        <v>22</v>
      </c>
      <c r="R265" s="72" t="s">
        <v>23</v>
      </c>
      <c r="S265" s="73" t="s">
        <v>152</v>
      </c>
      <c r="T265" s="74" t="s">
        <v>25</v>
      </c>
      <c r="U265" s="36" t="s">
        <v>26</v>
      </c>
      <c r="V265" s="17" t="s">
        <v>27</v>
      </c>
      <c r="W265" s="17">
        <f>M265-N265</f>
        <v>0</v>
      </c>
      <c r="X265" s="17"/>
    </row>
    <row r="266" spans="1:30" ht="28" x14ac:dyDescent="0.3">
      <c r="A266" s="151"/>
      <c r="B266" s="16">
        <v>2</v>
      </c>
      <c r="C266" s="17" t="s">
        <v>108</v>
      </c>
      <c r="D266" s="17"/>
      <c r="E266" s="17"/>
      <c r="F266" s="17"/>
      <c r="G266" s="17"/>
      <c r="H266" s="17" t="s">
        <v>355</v>
      </c>
      <c r="I266" s="17">
        <f t="shared" si="42"/>
        <v>15</v>
      </c>
      <c r="J266" s="17">
        <v>14</v>
      </c>
      <c r="K266" s="17">
        <v>1</v>
      </c>
      <c r="L266" s="17">
        <v>12</v>
      </c>
      <c r="M266" s="17">
        <v>3</v>
      </c>
      <c r="N266" s="17">
        <v>3</v>
      </c>
      <c r="O266" s="17">
        <v>3</v>
      </c>
      <c r="P266" s="17" t="s">
        <v>21</v>
      </c>
      <c r="Q266" s="70" t="s">
        <v>22</v>
      </c>
      <c r="R266" s="72" t="s">
        <v>23</v>
      </c>
      <c r="S266" s="73" t="s">
        <v>152</v>
      </c>
      <c r="T266" s="74" t="s">
        <v>25</v>
      </c>
      <c r="U266" s="36" t="s">
        <v>26</v>
      </c>
      <c r="V266" s="17" t="s">
        <v>27</v>
      </c>
      <c r="W266" s="17">
        <f>M266-N266</f>
        <v>0</v>
      </c>
      <c r="X266" s="17"/>
    </row>
    <row r="267" spans="1:30" ht="28" x14ac:dyDescent="0.3">
      <c r="A267" s="151"/>
      <c r="B267" s="16">
        <v>3</v>
      </c>
      <c r="C267" s="17" t="s">
        <v>108</v>
      </c>
      <c r="D267" s="17"/>
      <c r="E267" s="17"/>
      <c r="F267" s="17"/>
      <c r="G267" s="17"/>
      <c r="H267" s="17" t="s">
        <v>356</v>
      </c>
      <c r="I267" s="17">
        <f t="shared" ref="I267:I314" si="49">J267+K267</f>
        <v>17</v>
      </c>
      <c r="J267" s="17">
        <v>16</v>
      </c>
      <c r="K267" s="17">
        <v>1</v>
      </c>
      <c r="L267" s="17">
        <v>15</v>
      </c>
      <c r="M267" s="17">
        <v>2</v>
      </c>
      <c r="N267" s="17">
        <v>2</v>
      </c>
      <c r="O267" s="17">
        <v>2</v>
      </c>
      <c r="P267" s="17" t="s">
        <v>21</v>
      </c>
      <c r="Q267" s="70" t="s">
        <v>22</v>
      </c>
      <c r="R267" s="72" t="s">
        <v>23</v>
      </c>
      <c r="S267" s="73" t="s">
        <v>152</v>
      </c>
      <c r="T267" s="74" t="s">
        <v>25</v>
      </c>
      <c r="U267" s="36" t="s">
        <v>26</v>
      </c>
      <c r="V267" s="17" t="s">
        <v>27</v>
      </c>
      <c r="W267" s="17">
        <f>M267-N267</f>
        <v>0</v>
      </c>
      <c r="X267" s="17"/>
    </row>
    <row r="268" spans="1:30" s="30" customFormat="1" ht="70" x14ac:dyDescent="0.3">
      <c r="A268" s="151"/>
      <c r="B268" s="123">
        <v>4</v>
      </c>
      <c r="C268" s="17" t="s">
        <v>108</v>
      </c>
      <c r="D268" s="17"/>
      <c r="E268" s="17"/>
      <c r="F268" s="17"/>
      <c r="G268" s="17"/>
      <c r="H268" s="118" t="s">
        <v>357</v>
      </c>
      <c r="I268" s="114">
        <f t="shared" si="49"/>
        <v>36</v>
      </c>
      <c r="J268" s="118">
        <v>35</v>
      </c>
      <c r="K268" s="118">
        <v>1</v>
      </c>
      <c r="L268" s="118">
        <v>29</v>
      </c>
      <c r="M268" s="114">
        <v>7</v>
      </c>
      <c r="N268" s="114">
        <v>2</v>
      </c>
      <c r="O268" s="19">
        <v>1</v>
      </c>
      <c r="P268" s="19" t="s">
        <v>50</v>
      </c>
      <c r="Q268" s="95" t="s">
        <v>66</v>
      </c>
      <c r="R268" s="96" t="s">
        <v>30</v>
      </c>
      <c r="S268" s="97" t="s">
        <v>40</v>
      </c>
      <c r="T268" s="70" t="s">
        <v>53</v>
      </c>
      <c r="U268" s="17" t="s">
        <v>54</v>
      </c>
      <c r="V268" s="17" t="s">
        <v>55</v>
      </c>
      <c r="W268" s="114">
        <v>5</v>
      </c>
      <c r="X268" s="116"/>
      <c r="Y268" s="4"/>
      <c r="Z268" s="4"/>
      <c r="AA268" s="4"/>
      <c r="AB268" s="4"/>
      <c r="AC268" s="4"/>
      <c r="AD268" s="4"/>
    </row>
    <row r="269" spans="1:30" ht="56" x14ac:dyDescent="0.3">
      <c r="A269" s="151"/>
      <c r="B269" s="123"/>
      <c r="C269" s="17" t="s">
        <v>108</v>
      </c>
      <c r="D269" s="17"/>
      <c r="E269" s="17"/>
      <c r="F269" s="17"/>
      <c r="G269" s="17"/>
      <c r="H269" s="118"/>
      <c r="I269" s="115"/>
      <c r="J269" s="118"/>
      <c r="K269" s="118"/>
      <c r="L269" s="118"/>
      <c r="M269" s="115"/>
      <c r="N269" s="115"/>
      <c r="O269" s="17">
        <v>1</v>
      </c>
      <c r="P269" s="17" t="s">
        <v>50</v>
      </c>
      <c r="Q269" s="70" t="s">
        <v>51</v>
      </c>
      <c r="R269" s="72" t="s">
        <v>30</v>
      </c>
      <c r="S269" s="85" t="s">
        <v>155</v>
      </c>
      <c r="T269" s="70" t="s">
        <v>53</v>
      </c>
      <c r="U269" s="17" t="s">
        <v>54</v>
      </c>
      <c r="V269" s="17" t="s">
        <v>55</v>
      </c>
      <c r="W269" s="115"/>
      <c r="X269" s="117"/>
    </row>
    <row r="270" spans="1:30" ht="56" x14ac:dyDescent="0.3">
      <c r="A270" s="151"/>
      <c r="B270" s="123">
        <v>5</v>
      </c>
      <c r="C270" s="17" t="s">
        <v>108</v>
      </c>
      <c r="D270" s="17"/>
      <c r="E270" s="17"/>
      <c r="F270" s="17"/>
      <c r="G270" s="17"/>
      <c r="H270" s="118" t="s">
        <v>358</v>
      </c>
      <c r="I270" s="114">
        <f t="shared" si="49"/>
        <v>30</v>
      </c>
      <c r="J270" s="118">
        <v>29</v>
      </c>
      <c r="K270" s="118">
        <v>1</v>
      </c>
      <c r="L270" s="118">
        <v>26</v>
      </c>
      <c r="M270" s="114">
        <v>4</v>
      </c>
      <c r="N270" s="114">
        <v>4</v>
      </c>
      <c r="O270" s="17">
        <v>1</v>
      </c>
      <c r="P270" s="17" t="s">
        <v>28</v>
      </c>
      <c r="Q270" s="70" t="s">
        <v>38</v>
      </c>
      <c r="R270" s="72" t="s">
        <v>30</v>
      </c>
      <c r="S270" s="85" t="s">
        <v>161</v>
      </c>
      <c r="T270" s="70" t="s">
        <v>31</v>
      </c>
      <c r="U270" s="17" t="s">
        <v>32</v>
      </c>
      <c r="V270" s="17" t="s">
        <v>33</v>
      </c>
      <c r="W270" s="114">
        <v>0</v>
      </c>
      <c r="X270" s="114"/>
    </row>
    <row r="271" spans="1:30" ht="70" x14ac:dyDescent="0.3">
      <c r="A271" s="151"/>
      <c r="B271" s="123"/>
      <c r="C271" s="17" t="s">
        <v>108</v>
      </c>
      <c r="D271" s="17"/>
      <c r="E271" s="17"/>
      <c r="F271" s="17"/>
      <c r="G271" s="17"/>
      <c r="H271" s="118"/>
      <c r="I271" s="122"/>
      <c r="J271" s="118"/>
      <c r="K271" s="118"/>
      <c r="L271" s="118"/>
      <c r="M271" s="122"/>
      <c r="N271" s="122"/>
      <c r="O271" s="17">
        <v>1</v>
      </c>
      <c r="P271" s="17" t="s">
        <v>28</v>
      </c>
      <c r="Q271" s="70" t="s">
        <v>66</v>
      </c>
      <c r="R271" s="72" t="s">
        <v>30</v>
      </c>
      <c r="S271" s="85" t="s">
        <v>160</v>
      </c>
      <c r="T271" s="70" t="s">
        <v>31</v>
      </c>
      <c r="U271" s="17" t="s">
        <v>32</v>
      </c>
      <c r="V271" s="17" t="s">
        <v>33</v>
      </c>
      <c r="W271" s="122"/>
      <c r="X271" s="122"/>
    </row>
    <row r="272" spans="1:30" ht="56" x14ac:dyDescent="0.3">
      <c r="A272" s="151"/>
      <c r="B272" s="123"/>
      <c r="C272" s="17" t="s">
        <v>108</v>
      </c>
      <c r="D272" s="17"/>
      <c r="E272" s="17"/>
      <c r="F272" s="17"/>
      <c r="G272" s="17"/>
      <c r="H272" s="118"/>
      <c r="I272" s="122"/>
      <c r="J272" s="118"/>
      <c r="K272" s="118"/>
      <c r="L272" s="118"/>
      <c r="M272" s="122"/>
      <c r="N272" s="122"/>
      <c r="O272" s="17">
        <v>1</v>
      </c>
      <c r="P272" s="17" t="s">
        <v>28</v>
      </c>
      <c r="Q272" s="70" t="s">
        <v>35</v>
      </c>
      <c r="R272" s="72" t="s">
        <v>30</v>
      </c>
      <c r="S272" s="85" t="s">
        <v>217</v>
      </c>
      <c r="T272" s="70" t="s">
        <v>31</v>
      </c>
      <c r="U272" s="17" t="s">
        <v>32</v>
      </c>
      <c r="V272" s="17" t="s">
        <v>33</v>
      </c>
      <c r="W272" s="122"/>
      <c r="X272" s="122"/>
    </row>
    <row r="273" spans="1:24" ht="56" x14ac:dyDescent="0.3">
      <c r="A273" s="151"/>
      <c r="B273" s="123"/>
      <c r="C273" s="17" t="s">
        <v>108</v>
      </c>
      <c r="D273" s="17"/>
      <c r="E273" s="17"/>
      <c r="F273" s="17"/>
      <c r="G273" s="17"/>
      <c r="H273" s="118"/>
      <c r="I273" s="115"/>
      <c r="J273" s="118"/>
      <c r="K273" s="118"/>
      <c r="L273" s="118"/>
      <c r="M273" s="115"/>
      <c r="N273" s="115"/>
      <c r="O273" s="17">
        <v>1</v>
      </c>
      <c r="P273" s="17" t="s">
        <v>28</v>
      </c>
      <c r="Q273" s="70" t="s">
        <v>51</v>
      </c>
      <c r="R273" s="72" t="s">
        <v>30</v>
      </c>
      <c r="S273" s="85" t="s">
        <v>52</v>
      </c>
      <c r="T273" s="70" t="s">
        <v>31</v>
      </c>
      <c r="U273" s="17" t="s">
        <v>32</v>
      </c>
      <c r="V273" s="17" t="s">
        <v>33</v>
      </c>
      <c r="W273" s="115"/>
      <c r="X273" s="115"/>
    </row>
    <row r="274" spans="1:24" ht="28" x14ac:dyDescent="0.3">
      <c r="A274" s="151"/>
      <c r="B274" s="123">
        <v>6</v>
      </c>
      <c r="C274" s="17" t="s">
        <v>108</v>
      </c>
      <c r="D274" s="17"/>
      <c r="E274" s="17"/>
      <c r="F274" s="17"/>
      <c r="G274" s="17"/>
      <c r="H274" s="118" t="s">
        <v>359</v>
      </c>
      <c r="I274" s="114">
        <f t="shared" si="49"/>
        <v>18</v>
      </c>
      <c r="J274" s="118">
        <v>17</v>
      </c>
      <c r="K274" s="118">
        <v>1</v>
      </c>
      <c r="L274" s="118">
        <v>16</v>
      </c>
      <c r="M274" s="114">
        <v>2</v>
      </c>
      <c r="N274" s="114">
        <v>2</v>
      </c>
      <c r="O274" s="17">
        <v>1</v>
      </c>
      <c r="P274" s="17" t="s">
        <v>50</v>
      </c>
      <c r="Q274" s="70" t="s">
        <v>213</v>
      </c>
      <c r="R274" s="72" t="s">
        <v>30</v>
      </c>
      <c r="S274" s="73" t="s">
        <v>153</v>
      </c>
      <c r="T274" s="70" t="s">
        <v>53</v>
      </c>
      <c r="U274" s="17" t="s">
        <v>54</v>
      </c>
      <c r="V274" s="17" t="s">
        <v>55</v>
      </c>
      <c r="W274" s="114">
        <v>0</v>
      </c>
      <c r="X274" s="114"/>
    </row>
    <row r="275" spans="1:24" ht="56" x14ac:dyDescent="0.3">
      <c r="A275" s="151"/>
      <c r="B275" s="123"/>
      <c r="C275" s="17" t="s">
        <v>108</v>
      </c>
      <c r="D275" s="17"/>
      <c r="E275" s="17"/>
      <c r="F275" s="17"/>
      <c r="G275" s="17"/>
      <c r="H275" s="118"/>
      <c r="I275" s="115"/>
      <c r="J275" s="118"/>
      <c r="K275" s="118"/>
      <c r="L275" s="118"/>
      <c r="M275" s="115"/>
      <c r="N275" s="115"/>
      <c r="O275" s="17">
        <v>1</v>
      </c>
      <c r="P275" s="17" t="s">
        <v>28</v>
      </c>
      <c r="Q275" s="70" t="s">
        <v>51</v>
      </c>
      <c r="R275" s="72" t="s">
        <v>30</v>
      </c>
      <c r="S275" s="85" t="s">
        <v>52</v>
      </c>
      <c r="T275" s="70" t="s">
        <v>31</v>
      </c>
      <c r="U275" s="17" t="s">
        <v>32</v>
      </c>
      <c r="V275" s="17" t="s">
        <v>33</v>
      </c>
      <c r="W275" s="115"/>
      <c r="X275" s="115"/>
    </row>
    <row r="276" spans="1:24" ht="70" x14ac:dyDescent="0.3">
      <c r="A276" s="151"/>
      <c r="B276" s="16">
        <v>7</v>
      </c>
      <c r="C276" s="17" t="s">
        <v>108</v>
      </c>
      <c r="D276" s="17"/>
      <c r="E276" s="17"/>
      <c r="F276" s="17"/>
      <c r="G276" s="17"/>
      <c r="H276" s="17" t="s">
        <v>360</v>
      </c>
      <c r="I276" s="17">
        <f t="shared" si="49"/>
        <v>25</v>
      </c>
      <c r="J276" s="17">
        <v>25</v>
      </c>
      <c r="K276" s="17"/>
      <c r="L276" s="17">
        <v>24</v>
      </c>
      <c r="M276" s="17">
        <v>1</v>
      </c>
      <c r="N276" s="17">
        <v>1</v>
      </c>
      <c r="O276" s="17">
        <v>1</v>
      </c>
      <c r="P276" s="17" t="s">
        <v>50</v>
      </c>
      <c r="Q276" s="70" t="s">
        <v>209</v>
      </c>
      <c r="R276" s="72" t="s">
        <v>30</v>
      </c>
      <c r="S276" s="85" t="s">
        <v>34</v>
      </c>
      <c r="T276" s="70" t="s">
        <v>53</v>
      </c>
      <c r="U276" s="17" t="s">
        <v>54</v>
      </c>
      <c r="V276" s="17" t="s">
        <v>55</v>
      </c>
      <c r="W276" s="17">
        <f>M276-N276</f>
        <v>0</v>
      </c>
      <c r="X276" s="25"/>
    </row>
    <row r="277" spans="1:24" ht="56" x14ac:dyDescent="0.3">
      <c r="A277" s="151"/>
      <c r="B277" s="120">
        <v>8</v>
      </c>
      <c r="C277" s="17" t="s">
        <v>108</v>
      </c>
      <c r="D277" s="17"/>
      <c r="E277" s="17"/>
      <c r="F277" s="17"/>
      <c r="G277" s="17"/>
      <c r="H277" s="114" t="s">
        <v>361</v>
      </c>
      <c r="I277" s="114">
        <f t="shared" si="49"/>
        <v>31</v>
      </c>
      <c r="J277" s="17">
        <v>30</v>
      </c>
      <c r="K277" s="114">
        <v>1</v>
      </c>
      <c r="L277" s="114">
        <v>28</v>
      </c>
      <c r="M277" s="114">
        <v>3</v>
      </c>
      <c r="N277" s="114">
        <v>3</v>
      </c>
      <c r="O277" s="17">
        <v>1</v>
      </c>
      <c r="P277" s="17" t="s">
        <v>28</v>
      </c>
      <c r="Q277" s="70" t="s">
        <v>51</v>
      </c>
      <c r="R277" s="72" t="s">
        <v>30</v>
      </c>
      <c r="S277" s="85" t="s">
        <v>52</v>
      </c>
      <c r="T277" s="70" t="s">
        <v>31</v>
      </c>
      <c r="U277" s="17" t="s">
        <v>32</v>
      </c>
      <c r="V277" s="17" t="s">
        <v>33</v>
      </c>
      <c r="W277" s="114">
        <v>0</v>
      </c>
      <c r="X277" s="116"/>
    </row>
    <row r="278" spans="1:24" ht="28" x14ac:dyDescent="0.3">
      <c r="A278" s="152"/>
      <c r="B278" s="127"/>
      <c r="C278" s="17"/>
      <c r="D278" s="17"/>
      <c r="E278" s="17"/>
      <c r="F278" s="17"/>
      <c r="G278" s="17"/>
      <c r="H278" s="122"/>
      <c r="I278" s="122"/>
      <c r="J278" s="17"/>
      <c r="K278" s="122"/>
      <c r="L278" s="122"/>
      <c r="M278" s="122"/>
      <c r="N278" s="122"/>
      <c r="O278" s="17">
        <v>2</v>
      </c>
      <c r="P278" s="17" t="s">
        <v>50</v>
      </c>
      <c r="Q278" s="70" t="s">
        <v>213</v>
      </c>
      <c r="R278" s="72" t="s">
        <v>30</v>
      </c>
      <c r="S278" s="73" t="s">
        <v>153</v>
      </c>
      <c r="T278" s="70" t="s">
        <v>53</v>
      </c>
      <c r="U278" s="17" t="s">
        <v>54</v>
      </c>
      <c r="V278" s="17" t="s">
        <v>55</v>
      </c>
      <c r="W278" s="122"/>
      <c r="X278" s="124"/>
    </row>
    <row r="279" spans="1:24" ht="28" x14ac:dyDescent="0.3">
      <c r="A279" s="38">
        <v>33</v>
      </c>
      <c r="B279" s="38" t="s">
        <v>188</v>
      </c>
      <c r="C279" s="37"/>
      <c r="D279" s="37"/>
      <c r="E279" s="37"/>
      <c r="F279" s="37"/>
      <c r="G279" s="37"/>
      <c r="H279" s="38"/>
      <c r="I279" s="18">
        <f>SUM(I280:I283)</f>
        <v>74</v>
      </c>
      <c r="J279" s="18">
        <f>SUM(J280:J283)</f>
        <v>69</v>
      </c>
      <c r="K279" s="18"/>
      <c r="L279" s="18">
        <f t="shared" ref="L279:R279" si="50">SUM(L280:L283)</f>
        <v>70</v>
      </c>
      <c r="M279" s="18">
        <f t="shared" si="50"/>
        <v>4</v>
      </c>
      <c r="N279" s="18">
        <f t="shared" si="50"/>
        <v>4</v>
      </c>
      <c r="O279" s="18">
        <f t="shared" si="50"/>
        <v>4</v>
      </c>
      <c r="P279" s="17">
        <f t="shared" si="50"/>
        <v>0</v>
      </c>
      <c r="Q279" s="70">
        <f t="shared" si="50"/>
        <v>0</v>
      </c>
      <c r="R279" s="83">
        <f t="shared" si="50"/>
        <v>0</v>
      </c>
      <c r="S279" s="84"/>
      <c r="T279" s="83">
        <f>SUM(T280:T283)</f>
        <v>0</v>
      </c>
      <c r="U279" s="18">
        <f>SUM(U280:U283)</f>
        <v>0</v>
      </c>
      <c r="V279" s="18">
        <f>SUM(V280:V283)</f>
        <v>0</v>
      </c>
      <c r="W279" s="18">
        <f>SUM(W280:W283)</f>
        <v>0</v>
      </c>
      <c r="X279" s="17"/>
    </row>
    <row r="280" spans="1:24" ht="25.5" customHeight="1" x14ac:dyDescent="0.3">
      <c r="A280" s="127"/>
      <c r="B280" s="16">
        <v>1</v>
      </c>
      <c r="C280" s="17" t="s">
        <v>109</v>
      </c>
      <c r="D280" s="17"/>
      <c r="E280" s="17"/>
      <c r="F280" s="17"/>
      <c r="G280" s="17"/>
      <c r="H280" s="17" t="s">
        <v>362</v>
      </c>
      <c r="I280" s="17">
        <f t="shared" si="49"/>
        <v>27</v>
      </c>
      <c r="J280" s="17">
        <v>26</v>
      </c>
      <c r="K280" s="17">
        <v>1</v>
      </c>
      <c r="L280" s="17">
        <v>26</v>
      </c>
      <c r="M280" s="17">
        <v>1</v>
      </c>
      <c r="N280" s="17">
        <v>1</v>
      </c>
      <c r="O280" s="17">
        <v>1</v>
      </c>
      <c r="P280" s="17" t="s">
        <v>21</v>
      </c>
      <c r="Q280" s="70" t="s">
        <v>22</v>
      </c>
      <c r="R280" s="72" t="s">
        <v>23</v>
      </c>
      <c r="S280" s="73" t="s">
        <v>24</v>
      </c>
      <c r="T280" s="74" t="s">
        <v>25</v>
      </c>
      <c r="U280" s="36" t="s">
        <v>26</v>
      </c>
      <c r="V280" s="17" t="s">
        <v>27</v>
      </c>
      <c r="W280" s="17">
        <v>0</v>
      </c>
      <c r="X280" s="17"/>
    </row>
    <row r="281" spans="1:24" ht="70" x14ac:dyDescent="0.3">
      <c r="A281" s="127"/>
      <c r="B281" s="16">
        <v>2</v>
      </c>
      <c r="C281" s="17" t="s">
        <v>109</v>
      </c>
      <c r="D281" s="17"/>
      <c r="E281" s="17"/>
      <c r="F281" s="17"/>
      <c r="G281" s="17"/>
      <c r="H281" s="17" t="s">
        <v>363</v>
      </c>
      <c r="I281" s="17">
        <f t="shared" si="49"/>
        <v>21</v>
      </c>
      <c r="J281" s="17">
        <v>19</v>
      </c>
      <c r="K281" s="17">
        <v>2</v>
      </c>
      <c r="L281" s="17">
        <v>20</v>
      </c>
      <c r="M281" s="17">
        <v>1</v>
      </c>
      <c r="N281" s="17">
        <v>1</v>
      </c>
      <c r="O281" s="17">
        <v>1</v>
      </c>
      <c r="P281" s="16" t="s">
        <v>28</v>
      </c>
      <c r="Q281" s="71" t="s">
        <v>61</v>
      </c>
      <c r="R281" s="72" t="s">
        <v>30</v>
      </c>
      <c r="S281" s="85" t="s">
        <v>219</v>
      </c>
      <c r="T281" s="70" t="s">
        <v>31</v>
      </c>
      <c r="U281" s="17" t="s">
        <v>32</v>
      </c>
      <c r="V281" s="17" t="s">
        <v>33</v>
      </c>
      <c r="W281" s="17">
        <v>0</v>
      </c>
      <c r="X281" s="17"/>
    </row>
    <row r="282" spans="1:24" ht="56" x14ac:dyDescent="0.3">
      <c r="A282" s="127"/>
      <c r="B282" s="120">
        <v>3</v>
      </c>
      <c r="C282" s="17" t="s">
        <v>109</v>
      </c>
      <c r="D282" s="17"/>
      <c r="E282" s="17"/>
      <c r="F282" s="17"/>
      <c r="G282" s="17"/>
      <c r="H282" s="118" t="s">
        <v>364</v>
      </c>
      <c r="I282" s="118">
        <f t="shared" si="49"/>
        <v>26</v>
      </c>
      <c r="J282" s="17">
        <v>24</v>
      </c>
      <c r="K282" s="118">
        <v>2</v>
      </c>
      <c r="L282" s="118">
        <v>24</v>
      </c>
      <c r="M282" s="118">
        <v>2</v>
      </c>
      <c r="N282" s="114">
        <v>2</v>
      </c>
      <c r="O282" s="16">
        <v>1</v>
      </c>
      <c r="P282" s="16" t="s">
        <v>28</v>
      </c>
      <c r="Q282" s="70" t="s">
        <v>212</v>
      </c>
      <c r="R282" s="72" t="s">
        <v>30</v>
      </c>
      <c r="S282" s="85" t="s">
        <v>157</v>
      </c>
      <c r="T282" s="70" t="s">
        <v>31</v>
      </c>
      <c r="U282" s="17" t="s">
        <v>32</v>
      </c>
      <c r="V282" s="17" t="s">
        <v>33</v>
      </c>
      <c r="W282" s="114">
        <v>0</v>
      </c>
      <c r="X282" s="114"/>
    </row>
    <row r="283" spans="1:24" ht="70" x14ac:dyDescent="0.3">
      <c r="A283" s="127"/>
      <c r="B283" s="121"/>
      <c r="C283" s="17" t="s">
        <v>109</v>
      </c>
      <c r="D283" s="17"/>
      <c r="E283" s="17"/>
      <c r="F283" s="17"/>
      <c r="G283" s="17"/>
      <c r="H283" s="118"/>
      <c r="I283" s="118"/>
      <c r="J283" s="17"/>
      <c r="K283" s="118"/>
      <c r="L283" s="118"/>
      <c r="M283" s="118"/>
      <c r="N283" s="115"/>
      <c r="O283" s="16">
        <v>1</v>
      </c>
      <c r="P283" s="16" t="s">
        <v>28</v>
      </c>
      <c r="Q283" s="72" t="s">
        <v>61</v>
      </c>
      <c r="R283" s="72" t="s">
        <v>30</v>
      </c>
      <c r="S283" s="85" t="s">
        <v>219</v>
      </c>
      <c r="T283" s="70" t="s">
        <v>31</v>
      </c>
      <c r="U283" s="17" t="s">
        <v>32</v>
      </c>
      <c r="V283" s="17" t="s">
        <v>33</v>
      </c>
      <c r="W283" s="115"/>
      <c r="X283" s="115"/>
    </row>
    <row r="284" spans="1:24" ht="28" x14ac:dyDescent="0.3">
      <c r="A284" s="38">
        <v>34</v>
      </c>
      <c r="B284" s="38" t="s">
        <v>189</v>
      </c>
      <c r="C284" s="37"/>
      <c r="D284" s="37"/>
      <c r="E284" s="37"/>
      <c r="F284" s="37"/>
      <c r="G284" s="37"/>
      <c r="H284" s="38"/>
      <c r="I284" s="18">
        <f>SUM(I285:I295)</f>
        <v>151</v>
      </c>
      <c r="J284" s="18">
        <f>SUM(J285:J295)</f>
        <v>144</v>
      </c>
      <c r="K284" s="18"/>
      <c r="L284" s="18">
        <f t="shared" ref="L284:R284" si="51">SUM(L285:L295)</f>
        <v>135</v>
      </c>
      <c r="M284" s="18">
        <f t="shared" si="51"/>
        <v>16</v>
      </c>
      <c r="N284" s="18">
        <f t="shared" si="51"/>
        <v>11</v>
      </c>
      <c r="O284" s="18">
        <f t="shared" si="51"/>
        <v>11</v>
      </c>
      <c r="P284" s="17">
        <f t="shared" si="51"/>
        <v>0</v>
      </c>
      <c r="Q284" s="70">
        <f t="shared" si="51"/>
        <v>0</v>
      </c>
      <c r="R284" s="83">
        <f t="shared" si="51"/>
        <v>0</v>
      </c>
      <c r="S284" s="84"/>
      <c r="T284" s="83">
        <f>SUM(T285:T295)</f>
        <v>0</v>
      </c>
      <c r="U284" s="18">
        <f>SUM(U285:U295)</f>
        <v>0</v>
      </c>
      <c r="V284" s="18">
        <f>SUM(V285:V295)</f>
        <v>0</v>
      </c>
      <c r="W284" s="18">
        <f>SUM(W285:W295)</f>
        <v>5</v>
      </c>
      <c r="X284" s="17"/>
    </row>
    <row r="285" spans="1:24" s="10" customFormat="1" ht="70" x14ac:dyDescent="0.3">
      <c r="A285" s="127"/>
      <c r="B285" s="120">
        <v>1</v>
      </c>
      <c r="C285" s="17"/>
      <c r="D285" s="17"/>
      <c r="E285" s="17"/>
      <c r="F285" s="17"/>
      <c r="G285" s="17"/>
      <c r="H285" s="114" t="s">
        <v>365</v>
      </c>
      <c r="I285" s="114">
        <f>J286+K285</f>
        <v>29</v>
      </c>
      <c r="J285" s="17"/>
      <c r="K285" s="114">
        <v>2</v>
      </c>
      <c r="L285" s="114">
        <v>26</v>
      </c>
      <c r="M285" s="114">
        <v>3</v>
      </c>
      <c r="N285" s="114">
        <v>2</v>
      </c>
      <c r="O285" s="17">
        <v>1</v>
      </c>
      <c r="P285" s="17" t="s">
        <v>50</v>
      </c>
      <c r="Q285" s="70" t="s">
        <v>66</v>
      </c>
      <c r="R285" s="72" t="s">
        <v>30</v>
      </c>
      <c r="S285" s="97" t="s">
        <v>40</v>
      </c>
      <c r="T285" s="70" t="s">
        <v>53</v>
      </c>
      <c r="U285" s="17" t="s">
        <v>54</v>
      </c>
      <c r="V285" s="17" t="s">
        <v>55</v>
      </c>
      <c r="W285" s="114">
        <f>M285-N285</f>
        <v>1</v>
      </c>
      <c r="X285" s="23"/>
    </row>
    <row r="286" spans="1:24" s="10" customFormat="1" ht="56" x14ac:dyDescent="0.3">
      <c r="A286" s="127"/>
      <c r="B286" s="121"/>
      <c r="C286" s="17" t="s">
        <v>110</v>
      </c>
      <c r="D286" s="17"/>
      <c r="E286" s="17"/>
      <c r="F286" s="17"/>
      <c r="G286" s="17"/>
      <c r="H286" s="115"/>
      <c r="I286" s="115"/>
      <c r="J286" s="17">
        <v>27</v>
      </c>
      <c r="K286" s="115"/>
      <c r="L286" s="115"/>
      <c r="M286" s="115"/>
      <c r="N286" s="115"/>
      <c r="O286" s="17">
        <v>1</v>
      </c>
      <c r="P286" s="17" t="s">
        <v>50</v>
      </c>
      <c r="Q286" s="70" t="s">
        <v>51</v>
      </c>
      <c r="R286" s="72" t="s">
        <v>30</v>
      </c>
      <c r="S286" s="85" t="s">
        <v>155</v>
      </c>
      <c r="T286" s="70" t="s">
        <v>53</v>
      </c>
      <c r="U286" s="17" t="s">
        <v>54</v>
      </c>
      <c r="V286" s="17" t="s">
        <v>55</v>
      </c>
      <c r="W286" s="115"/>
      <c r="X286" s="23"/>
    </row>
    <row r="287" spans="1:24" s="10" customFormat="1" ht="56" x14ac:dyDescent="0.3">
      <c r="A287" s="127"/>
      <c r="B287" s="16">
        <v>2</v>
      </c>
      <c r="C287" s="17" t="s">
        <v>110</v>
      </c>
      <c r="D287" s="17"/>
      <c r="E287" s="17"/>
      <c r="F287" s="17"/>
      <c r="G287" s="17"/>
      <c r="H287" s="17" t="s">
        <v>366</v>
      </c>
      <c r="I287" s="19">
        <f t="shared" si="49"/>
        <v>18</v>
      </c>
      <c r="J287" s="17">
        <v>18</v>
      </c>
      <c r="K287" s="17"/>
      <c r="L287" s="17">
        <v>17</v>
      </c>
      <c r="M287" s="19">
        <v>1</v>
      </c>
      <c r="N287" s="17">
        <v>1</v>
      </c>
      <c r="O287" s="17">
        <v>1</v>
      </c>
      <c r="P287" s="17" t="s">
        <v>28</v>
      </c>
      <c r="Q287" s="70" t="s">
        <v>36</v>
      </c>
      <c r="R287" s="72" t="s">
        <v>30</v>
      </c>
      <c r="S287" s="85" t="s">
        <v>159</v>
      </c>
      <c r="T287" s="70" t="s">
        <v>31</v>
      </c>
      <c r="U287" s="17" t="s">
        <v>32</v>
      </c>
      <c r="V287" s="17" t="s">
        <v>33</v>
      </c>
      <c r="W287" s="19">
        <f>M287-N287</f>
        <v>0</v>
      </c>
      <c r="X287" s="24"/>
    </row>
    <row r="288" spans="1:24" s="10" customFormat="1" ht="56" x14ac:dyDescent="0.3">
      <c r="A288" s="127"/>
      <c r="B288" s="123">
        <v>3</v>
      </c>
      <c r="C288" s="17" t="s">
        <v>110</v>
      </c>
      <c r="D288" s="17"/>
      <c r="E288" s="17"/>
      <c r="F288" s="17"/>
      <c r="G288" s="17"/>
      <c r="H288" s="118" t="s">
        <v>367</v>
      </c>
      <c r="I288" s="114">
        <f t="shared" si="49"/>
        <v>24</v>
      </c>
      <c r="J288" s="118">
        <v>24</v>
      </c>
      <c r="K288" s="118"/>
      <c r="L288" s="118">
        <v>20</v>
      </c>
      <c r="M288" s="114">
        <v>4</v>
      </c>
      <c r="N288" s="114">
        <v>4</v>
      </c>
      <c r="O288" s="17">
        <v>1</v>
      </c>
      <c r="P288" s="17" t="s">
        <v>28</v>
      </c>
      <c r="Q288" s="70" t="s">
        <v>35</v>
      </c>
      <c r="R288" s="72" t="s">
        <v>30</v>
      </c>
      <c r="S288" s="85" t="s">
        <v>217</v>
      </c>
      <c r="T288" s="70" t="s">
        <v>31</v>
      </c>
      <c r="U288" s="17" t="s">
        <v>32</v>
      </c>
      <c r="V288" s="17" t="s">
        <v>33</v>
      </c>
      <c r="W288" s="114">
        <v>0</v>
      </c>
      <c r="X288" s="114"/>
    </row>
    <row r="289" spans="1:33" s="10" customFormat="1" ht="56" x14ac:dyDescent="0.3">
      <c r="A289" s="127"/>
      <c r="B289" s="123"/>
      <c r="C289" s="17" t="s">
        <v>110</v>
      </c>
      <c r="D289" s="17"/>
      <c r="E289" s="17"/>
      <c r="F289" s="17"/>
      <c r="G289" s="17"/>
      <c r="H289" s="118"/>
      <c r="I289" s="122"/>
      <c r="J289" s="118"/>
      <c r="K289" s="118"/>
      <c r="L289" s="118"/>
      <c r="M289" s="122"/>
      <c r="N289" s="122"/>
      <c r="O289" s="17">
        <v>1</v>
      </c>
      <c r="P289" s="17" t="s">
        <v>28</v>
      </c>
      <c r="Q289" s="70" t="s">
        <v>67</v>
      </c>
      <c r="R289" s="72" t="s">
        <v>30</v>
      </c>
      <c r="S289" s="85" t="s">
        <v>162</v>
      </c>
      <c r="T289" s="70" t="s">
        <v>31</v>
      </c>
      <c r="U289" s="17" t="s">
        <v>32</v>
      </c>
      <c r="V289" s="17" t="s">
        <v>33</v>
      </c>
      <c r="W289" s="122"/>
      <c r="X289" s="122"/>
    </row>
    <row r="290" spans="1:33" s="10" customFormat="1" ht="98" x14ac:dyDescent="0.3">
      <c r="A290" s="127"/>
      <c r="B290" s="123"/>
      <c r="C290" s="17"/>
      <c r="D290" s="17"/>
      <c r="E290" s="17"/>
      <c r="F290" s="17"/>
      <c r="G290" s="17"/>
      <c r="H290" s="118"/>
      <c r="I290" s="122"/>
      <c r="J290" s="118"/>
      <c r="K290" s="118"/>
      <c r="L290" s="118"/>
      <c r="M290" s="122"/>
      <c r="N290" s="122"/>
      <c r="O290" s="17">
        <v>1</v>
      </c>
      <c r="P290" s="17" t="s">
        <v>28</v>
      </c>
      <c r="Q290" s="70" t="s">
        <v>44</v>
      </c>
      <c r="R290" s="72" t="s">
        <v>30</v>
      </c>
      <c r="S290" s="73" t="s">
        <v>164</v>
      </c>
      <c r="T290" s="74" t="s">
        <v>137</v>
      </c>
      <c r="U290" s="20" t="s">
        <v>138</v>
      </c>
      <c r="V290" s="17" t="s">
        <v>48</v>
      </c>
      <c r="W290" s="122"/>
      <c r="X290" s="122"/>
    </row>
    <row r="291" spans="1:33" s="10" customFormat="1" x14ac:dyDescent="0.3">
      <c r="A291" s="127"/>
      <c r="B291" s="123"/>
      <c r="C291" s="17" t="s">
        <v>110</v>
      </c>
      <c r="D291" s="17"/>
      <c r="E291" s="17"/>
      <c r="F291" s="17"/>
      <c r="G291" s="17"/>
      <c r="H291" s="118"/>
      <c r="I291" s="115"/>
      <c r="J291" s="118"/>
      <c r="K291" s="118"/>
      <c r="L291" s="118"/>
      <c r="M291" s="115"/>
      <c r="N291" s="115"/>
      <c r="O291" s="17">
        <v>1</v>
      </c>
      <c r="P291" s="17" t="s">
        <v>28</v>
      </c>
      <c r="Q291" s="70" t="s">
        <v>68</v>
      </c>
      <c r="R291" s="72" t="s">
        <v>30</v>
      </c>
      <c r="S291" s="73" t="s">
        <v>163</v>
      </c>
      <c r="T291" s="70" t="s">
        <v>70</v>
      </c>
      <c r="U291" s="20" t="s">
        <v>485</v>
      </c>
      <c r="V291" s="17" t="s">
        <v>71</v>
      </c>
      <c r="W291" s="115"/>
      <c r="X291" s="115"/>
    </row>
    <row r="292" spans="1:33" s="10" customFormat="1" ht="56" x14ac:dyDescent="0.3">
      <c r="A292" s="127"/>
      <c r="B292" s="16">
        <v>4</v>
      </c>
      <c r="C292" s="17" t="s">
        <v>110</v>
      </c>
      <c r="D292" s="17"/>
      <c r="E292" s="17"/>
      <c r="F292" s="17"/>
      <c r="G292" s="17"/>
      <c r="H292" s="17" t="s">
        <v>368</v>
      </c>
      <c r="I292" s="19">
        <f t="shared" si="49"/>
        <v>22</v>
      </c>
      <c r="J292" s="17">
        <v>21</v>
      </c>
      <c r="K292" s="17">
        <v>1</v>
      </c>
      <c r="L292" s="17">
        <v>20</v>
      </c>
      <c r="M292" s="19">
        <v>2</v>
      </c>
      <c r="N292" s="19">
        <v>1</v>
      </c>
      <c r="O292" s="17">
        <v>1</v>
      </c>
      <c r="P292" s="17" t="s">
        <v>28</v>
      </c>
      <c r="Q292" s="70" t="s">
        <v>35</v>
      </c>
      <c r="R292" s="72" t="s">
        <v>30</v>
      </c>
      <c r="S292" s="85" t="s">
        <v>217</v>
      </c>
      <c r="T292" s="70" t="s">
        <v>31</v>
      </c>
      <c r="U292" s="17" t="s">
        <v>32</v>
      </c>
      <c r="V292" s="17" t="s">
        <v>33</v>
      </c>
      <c r="W292" s="19">
        <f>M292-N292</f>
        <v>1</v>
      </c>
      <c r="X292" s="24"/>
    </row>
    <row r="293" spans="1:33" s="10" customFormat="1" x14ac:dyDescent="0.3">
      <c r="A293" s="127"/>
      <c r="B293" s="16">
        <v>5</v>
      </c>
      <c r="C293" s="17" t="s">
        <v>110</v>
      </c>
      <c r="D293" s="17"/>
      <c r="E293" s="17"/>
      <c r="F293" s="17"/>
      <c r="G293" s="17"/>
      <c r="H293" s="17" t="s">
        <v>369</v>
      </c>
      <c r="I293" s="17">
        <f t="shared" si="49"/>
        <v>23</v>
      </c>
      <c r="J293" s="17">
        <v>22</v>
      </c>
      <c r="K293" s="17">
        <v>1</v>
      </c>
      <c r="L293" s="17">
        <v>21</v>
      </c>
      <c r="M293" s="17">
        <v>2</v>
      </c>
      <c r="N293" s="17">
        <v>1</v>
      </c>
      <c r="O293" s="17">
        <v>1</v>
      </c>
      <c r="P293" s="17" t="s">
        <v>21</v>
      </c>
      <c r="Q293" s="70" t="s">
        <v>68</v>
      </c>
      <c r="R293" s="72" t="s">
        <v>30</v>
      </c>
      <c r="S293" s="73" t="s">
        <v>154</v>
      </c>
      <c r="T293" s="70" t="s">
        <v>70</v>
      </c>
      <c r="U293" s="20" t="s">
        <v>485</v>
      </c>
      <c r="V293" s="17" t="s">
        <v>71</v>
      </c>
      <c r="W293" s="17">
        <f>M293-N293</f>
        <v>1</v>
      </c>
      <c r="X293" s="23"/>
    </row>
    <row r="294" spans="1:33" s="10" customFormat="1" x14ac:dyDescent="0.3">
      <c r="A294" s="127"/>
      <c r="B294" s="16">
        <v>6</v>
      </c>
      <c r="C294" s="17" t="s">
        <v>110</v>
      </c>
      <c r="D294" s="17"/>
      <c r="E294" s="17"/>
      <c r="F294" s="17"/>
      <c r="G294" s="17"/>
      <c r="H294" s="17" t="s">
        <v>370</v>
      </c>
      <c r="I294" s="17">
        <f t="shared" si="49"/>
        <v>26</v>
      </c>
      <c r="J294" s="17">
        <v>23</v>
      </c>
      <c r="K294" s="17">
        <v>3</v>
      </c>
      <c r="L294" s="17">
        <v>23</v>
      </c>
      <c r="M294" s="17">
        <v>3</v>
      </c>
      <c r="N294" s="17">
        <v>1</v>
      </c>
      <c r="O294" s="17">
        <v>1</v>
      </c>
      <c r="P294" s="17" t="s">
        <v>21</v>
      </c>
      <c r="Q294" s="70" t="s">
        <v>68</v>
      </c>
      <c r="R294" s="72" t="s">
        <v>30</v>
      </c>
      <c r="S294" s="73" t="s">
        <v>154</v>
      </c>
      <c r="T294" s="70" t="s">
        <v>70</v>
      </c>
      <c r="U294" s="20" t="s">
        <v>485</v>
      </c>
      <c r="V294" s="17" t="s">
        <v>71</v>
      </c>
      <c r="W294" s="17">
        <f>M294-N294</f>
        <v>2</v>
      </c>
      <c r="X294" s="23"/>
    </row>
    <row r="295" spans="1:33" ht="42" x14ac:dyDescent="0.3">
      <c r="A295" s="121"/>
      <c r="B295" s="16">
        <v>7</v>
      </c>
      <c r="C295" s="17" t="s">
        <v>110</v>
      </c>
      <c r="D295" s="17"/>
      <c r="E295" s="17"/>
      <c r="F295" s="17"/>
      <c r="G295" s="17"/>
      <c r="H295" s="17" t="s">
        <v>371</v>
      </c>
      <c r="I295" s="17">
        <f t="shared" si="49"/>
        <v>9</v>
      </c>
      <c r="J295" s="17">
        <v>9</v>
      </c>
      <c r="K295" s="17"/>
      <c r="L295" s="17">
        <v>8</v>
      </c>
      <c r="M295" s="17">
        <v>1</v>
      </c>
      <c r="N295" s="17">
        <v>1</v>
      </c>
      <c r="O295" s="17">
        <v>1</v>
      </c>
      <c r="P295" s="17" t="s">
        <v>21</v>
      </c>
      <c r="Q295" s="70" t="s">
        <v>22</v>
      </c>
      <c r="R295" s="72" t="s">
        <v>23</v>
      </c>
      <c r="S295" s="73" t="s">
        <v>24</v>
      </c>
      <c r="T295" s="74" t="s">
        <v>25</v>
      </c>
      <c r="U295" s="36" t="s">
        <v>26</v>
      </c>
      <c r="V295" s="17" t="s">
        <v>27</v>
      </c>
      <c r="W295" s="17">
        <f>M295-N295</f>
        <v>0</v>
      </c>
      <c r="X295" s="17"/>
    </row>
    <row r="296" spans="1:33" ht="28" x14ac:dyDescent="0.3">
      <c r="A296" s="38">
        <v>35</v>
      </c>
      <c r="B296" s="38" t="s">
        <v>190</v>
      </c>
      <c r="C296" s="37"/>
      <c r="D296" s="37"/>
      <c r="E296" s="37"/>
      <c r="F296" s="37"/>
      <c r="G296" s="37"/>
      <c r="H296" s="38"/>
      <c r="I296" s="18">
        <f>SUM(I297:I298)</f>
        <v>44</v>
      </c>
      <c r="J296" s="18">
        <f>SUM(J297:J298)</f>
        <v>42</v>
      </c>
      <c r="K296" s="18"/>
      <c r="L296" s="18">
        <f t="shared" ref="L296:W296" si="52">SUM(L297:L298)</f>
        <v>41</v>
      </c>
      <c r="M296" s="18">
        <f t="shared" si="52"/>
        <v>3</v>
      </c>
      <c r="N296" s="18">
        <f t="shared" si="52"/>
        <v>2</v>
      </c>
      <c r="O296" s="18">
        <f t="shared" si="52"/>
        <v>2</v>
      </c>
      <c r="P296" s="17">
        <f t="shared" si="52"/>
        <v>0</v>
      </c>
      <c r="Q296" s="70">
        <f t="shared" si="52"/>
        <v>0</v>
      </c>
      <c r="R296" s="83">
        <f t="shared" si="52"/>
        <v>0</v>
      </c>
      <c r="S296" s="83">
        <f t="shared" si="52"/>
        <v>0</v>
      </c>
      <c r="T296" s="83">
        <f t="shared" si="52"/>
        <v>0</v>
      </c>
      <c r="U296" s="18">
        <f t="shared" si="52"/>
        <v>0</v>
      </c>
      <c r="V296" s="18">
        <f t="shared" si="52"/>
        <v>0</v>
      </c>
      <c r="W296" s="18">
        <f t="shared" si="52"/>
        <v>1</v>
      </c>
      <c r="X296" s="17"/>
    </row>
    <row r="297" spans="1:33" s="5" customFormat="1" ht="28" x14ac:dyDescent="0.3">
      <c r="A297" s="127"/>
      <c r="B297" s="16">
        <v>1</v>
      </c>
      <c r="C297" s="17" t="s">
        <v>115</v>
      </c>
      <c r="D297" s="17"/>
      <c r="E297" s="17"/>
      <c r="F297" s="17"/>
      <c r="G297" s="17"/>
      <c r="H297" s="17" t="s">
        <v>372</v>
      </c>
      <c r="I297" s="17">
        <f t="shared" si="49"/>
        <v>29</v>
      </c>
      <c r="J297" s="17">
        <v>29</v>
      </c>
      <c r="K297" s="17">
        <v>0</v>
      </c>
      <c r="L297" s="17">
        <v>28</v>
      </c>
      <c r="M297" s="17">
        <v>1</v>
      </c>
      <c r="N297" s="17">
        <v>1</v>
      </c>
      <c r="O297" s="17">
        <v>1</v>
      </c>
      <c r="P297" s="17" t="s">
        <v>28</v>
      </c>
      <c r="Q297" s="70" t="s">
        <v>68</v>
      </c>
      <c r="R297" s="72" t="s">
        <v>30</v>
      </c>
      <c r="S297" s="73" t="s">
        <v>163</v>
      </c>
      <c r="T297" s="70" t="s">
        <v>70</v>
      </c>
      <c r="U297" s="20" t="s">
        <v>485</v>
      </c>
      <c r="V297" s="17" t="s">
        <v>71</v>
      </c>
      <c r="W297" s="17">
        <f t="shared" ref="W297:W298" si="53">M297-N297</f>
        <v>0</v>
      </c>
      <c r="X297" s="17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s="5" customFormat="1" ht="72.75" customHeight="1" x14ac:dyDescent="0.3">
      <c r="A298" s="127"/>
      <c r="B298" s="16">
        <v>2</v>
      </c>
      <c r="C298" s="17" t="s">
        <v>115</v>
      </c>
      <c r="D298" s="17"/>
      <c r="E298" s="17"/>
      <c r="F298" s="17"/>
      <c r="G298" s="17"/>
      <c r="H298" s="17" t="s">
        <v>373</v>
      </c>
      <c r="I298" s="17">
        <f t="shared" si="49"/>
        <v>15</v>
      </c>
      <c r="J298" s="17">
        <v>13</v>
      </c>
      <c r="K298" s="17">
        <v>2</v>
      </c>
      <c r="L298" s="17">
        <v>13</v>
      </c>
      <c r="M298" s="17">
        <v>2</v>
      </c>
      <c r="N298" s="17">
        <v>1</v>
      </c>
      <c r="O298" s="17">
        <v>1</v>
      </c>
      <c r="P298" s="17" t="s">
        <v>28</v>
      </c>
      <c r="Q298" s="70" t="s">
        <v>38</v>
      </c>
      <c r="R298" s="72" t="s">
        <v>30</v>
      </c>
      <c r="S298" s="85" t="s">
        <v>161</v>
      </c>
      <c r="T298" s="70" t="s">
        <v>31</v>
      </c>
      <c r="U298" s="17" t="s">
        <v>116</v>
      </c>
      <c r="V298" s="17" t="s">
        <v>33</v>
      </c>
      <c r="W298" s="17">
        <f t="shared" si="53"/>
        <v>1</v>
      </c>
      <c r="X298" s="17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s="5" customFormat="1" ht="27.75" customHeight="1" x14ac:dyDescent="0.3">
      <c r="A299" s="38">
        <v>36</v>
      </c>
      <c r="B299" s="38" t="s">
        <v>191</v>
      </c>
      <c r="C299" s="37"/>
      <c r="D299" s="37"/>
      <c r="E299" s="37"/>
      <c r="F299" s="37"/>
      <c r="G299" s="37"/>
      <c r="H299" s="38"/>
      <c r="I299" s="18">
        <f>SUM(I300:I309)</f>
        <v>91</v>
      </c>
      <c r="J299" s="18">
        <f>SUM(J300:J309)</f>
        <v>88</v>
      </c>
      <c r="K299" s="18"/>
      <c r="L299" s="18">
        <f t="shared" ref="L299:W299" si="54">SUM(L300:L309)</f>
        <v>78</v>
      </c>
      <c r="M299" s="18">
        <f t="shared" si="54"/>
        <v>13</v>
      </c>
      <c r="N299" s="18">
        <f t="shared" si="54"/>
        <v>11</v>
      </c>
      <c r="O299" s="18">
        <f t="shared" si="54"/>
        <v>11</v>
      </c>
      <c r="P299" s="17">
        <f t="shared" si="54"/>
        <v>0</v>
      </c>
      <c r="Q299" s="70">
        <f t="shared" si="54"/>
        <v>0</v>
      </c>
      <c r="R299" s="83">
        <f t="shared" si="54"/>
        <v>0</v>
      </c>
      <c r="S299" s="84">
        <f t="shared" si="54"/>
        <v>0</v>
      </c>
      <c r="T299" s="83">
        <f t="shared" si="54"/>
        <v>0</v>
      </c>
      <c r="U299" s="18">
        <f t="shared" si="54"/>
        <v>0</v>
      </c>
      <c r="V299" s="18">
        <f t="shared" si="54"/>
        <v>0</v>
      </c>
      <c r="W299" s="18">
        <f t="shared" si="54"/>
        <v>2</v>
      </c>
      <c r="X299" s="17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25.5" customHeight="1" x14ac:dyDescent="0.3">
      <c r="A300" s="120"/>
      <c r="B300" s="16">
        <v>1</v>
      </c>
      <c r="C300" s="17" t="s">
        <v>117</v>
      </c>
      <c r="D300" s="18">
        <f>SUM(I300:I309)</f>
        <v>91</v>
      </c>
      <c r="E300" s="18">
        <f>SUM(L300:L309)</f>
        <v>78</v>
      </c>
      <c r="F300" s="18">
        <f>SUM(N300:N309)</f>
        <v>11</v>
      </c>
      <c r="G300" s="18">
        <f>D300-E300-F300</f>
        <v>2</v>
      </c>
      <c r="H300" s="17" t="s">
        <v>484</v>
      </c>
      <c r="I300" s="17">
        <f t="shared" si="49"/>
        <v>18</v>
      </c>
      <c r="J300" s="17">
        <v>18</v>
      </c>
      <c r="K300" s="17">
        <v>0</v>
      </c>
      <c r="L300" s="17">
        <v>16</v>
      </c>
      <c r="M300" s="17">
        <v>2</v>
      </c>
      <c r="N300" s="17">
        <v>2</v>
      </c>
      <c r="O300" s="17">
        <v>2</v>
      </c>
      <c r="P300" s="17" t="s">
        <v>21</v>
      </c>
      <c r="Q300" s="70" t="s">
        <v>22</v>
      </c>
      <c r="R300" s="72" t="s">
        <v>23</v>
      </c>
      <c r="S300" s="73" t="s">
        <v>152</v>
      </c>
      <c r="T300" s="74" t="s">
        <v>25</v>
      </c>
      <c r="U300" s="36" t="s">
        <v>26</v>
      </c>
      <c r="V300" s="17" t="s">
        <v>27</v>
      </c>
      <c r="W300" s="17">
        <f>M300-N300</f>
        <v>0</v>
      </c>
      <c r="X300" s="17"/>
    </row>
    <row r="301" spans="1:33" ht="56" x14ac:dyDescent="0.3">
      <c r="A301" s="127"/>
      <c r="B301" s="123">
        <v>2</v>
      </c>
      <c r="C301" s="17" t="s">
        <v>117</v>
      </c>
      <c r="D301" s="17"/>
      <c r="E301" s="17"/>
      <c r="F301" s="17"/>
      <c r="G301" s="17"/>
      <c r="H301" s="118" t="s">
        <v>374</v>
      </c>
      <c r="I301" s="114">
        <f t="shared" si="49"/>
        <v>29</v>
      </c>
      <c r="J301" s="118">
        <v>28</v>
      </c>
      <c r="K301" s="118">
        <v>1</v>
      </c>
      <c r="L301" s="118">
        <v>26</v>
      </c>
      <c r="M301" s="114">
        <v>3</v>
      </c>
      <c r="N301" s="114">
        <v>3</v>
      </c>
      <c r="O301" s="17">
        <v>1</v>
      </c>
      <c r="P301" s="17" t="s">
        <v>50</v>
      </c>
      <c r="Q301" s="70" t="s">
        <v>51</v>
      </c>
      <c r="R301" s="72" t="s">
        <v>30</v>
      </c>
      <c r="S301" s="85" t="s">
        <v>155</v>
      </c>
      <c r="T301" s="70" t="s">
        <v>53</v>
      </c>
      <c r="U301" s="17" t="s">
        <v>54</v>
      </c>
      <c r="V301" s="17" t="s">
        <v>55</v>
      </c>
      <c r="W301" s="114">
        <v>0</v>
      </c>
      <c r="X301" s="114"/>
    </row>
    <row r="302" spans="1:33" x14ac:dyDescent="0.3">
      <c r="A302" s="127"/>
      <c r="B302" s="123"/>
      <c r="C302" s="17" t="s">
        <v>117</v>
      </c>
      <c r="D302" s="17"/>
      <c r="E302" s="17"/>
      <c r="F302" s="17"/>
      <c r="G302" s="17"/>
      <c r="H302" s="118"/>
      <c r="I302" s="122"/>
      <c r="J302" s="118"/>
      <c r="K302" s="118"/>
      <c r="L302" s="118"/>
      <c r="M302" s="122"/>
      <c r="N302" s="122"/>
      <c r="O302" s="17">
        <v>1</v>
      </c>
      <c r="P302" s="17" t="s">
        <v>50</v>
      </c>
      <c r="Q302" s="70" t="s">
        <v>68</v>
      </c>
      <c r="R302" s="72" t="s">
        <v>30</v>
      </c>
      <c r="S302" s="70" t="s">
        <v>69</v>
      </c>
      <c r="T302" s="70" t="s">
        <v>70</v>
      </c>
      <c r="U302" s="20" t="s">
        <v>485</v>
      </c>
      <c r="V302" s="17" t="s">
        <v>71</v>
      </c>
      <c r="W302" s="122"/>
      <c r="X302" s="122"/>
    </row>
    <row r="303" spans="1:33" ht="48" customHeight="1" x14ac:dyDescent="0.3">
      <c r="A303" s="127"/>
      <c r="B303" s="123"/>
      <c r="C303" s="17" t="s">
        <v>117</v>
      </c>
      <c r="D303" s="17"/>
      <c r="E303" s="17"/>
      <c r="F303" s="17"/>
      <c r="G303" s="17"/>
      <c r="H303" s="118"/>
      <c r="I303" s="115"/>
      <c r="J303" s="118"/>
      <c r="K303" s="118"/>
      <c r="L303" s="118"/>
      <c r="M303" s="115"/>
      <c r="N303" s="115"/>
      <c r="O303" s="17">
        <v>1</v>
      </c>
      <c r="P303" s="17" t="s">
        <v>50</v>
      </c>
      <c r="Q303" s="109" t="s">
        <v>61</v>
      </c>
      <c r="R303" s="72" t="s">
        <v>30</v>
      </c>
      <c r="S303" s="85" t="s">
        <v>219</v>
      </c>
      <c r="T303" s="70" t="s">
        <v>31</v>
      </c>
      <c r="U303" s="17" t="s">
        <v>32</v>
      </c>
      <c r="V303" s="17" t="s">
        <v>33</v>
      </c>
      <c r="W303" s="115"/>
      <c r="X303" s="115"/>
    </row>
    <row r="304" spans="1:33" ht="56" x14ac:dyDescent="0.3">
      <c r="A304" s="127"/>
      <c r="B304" s="123">
        <v>3</v>
      </c>
      <c r="C304" s="17" t="s">
        <v>117</v>
      </c>
      <c r="D304" s="17"/>
      <c r="E304" s="17"/>
      <c r="F304" s="17"/>
      <c r="G304" s="17"/>
      <c r="H304" s="118" t="s">
        <v>375</v>
      </c>
      <c r="I304" s="114">
        <f t="shared" si="49"/>
        <v>22</v>
      </c>
      <c r="J304" s="118">
        <v>21</v>
      </c>
      <c r="K304" s="118">
        <v>1</v>
      </c>
      <c r="L304" s="118">
        <v>19</v>
      </c>
      <c r="M304" s="114">
        <v>3</v>
      </c>
      <c r="N304" s="114">
        <v>2</v>
      </c>
      <c r="O304" s="17">
        <v>1</v>
      </c>
      <c r="P304" s="17" t="s">
        <v>28</v>
      </c>
      <c r="Q304" s="70" t="s">
        <v>51</v>
      </c>
      <c r="R304" s="72" t="s">
        <v>30</v>
      </c>
      <c r="S304" s="97" t="s">
        <v>52</v>
      </c>
      <c r="T304" s="70" t="s">
        <v>31</v>
      </c>
      <c r="U304" s="17" t="s">
        <v>32</v>
      </c>
      <c r="V304" s="17" t="s">
        <v>33</v>
      </c>
      <c r="W304" s="114">
        <v>1</v>
      </c>
      <c r="X304" s="114"/>
    </row>
    <row r="305" spans="1:24" ht="70" x14ac:dyDescent="0.3">
      <c r="A305" s="127"/>
      <c r="B305" s="123"/>
      <c r="C305" s="17" t="s">
        <v>117</v>
      </c>
      <c r="D305" s="17"/>
      <c r="E305" s="17"/>
      <c r="F305" s="17"/>
      <c r="G305" s="17"/>
      <c r="H305" s="118"/>
      <c r="I305" s="115"/>
      <c r="J305" s="118"/>
      <c r="K305" s="118"/>
      <c r="L305" s="118"/>
      <c r="M305" s="115"/>
      <c r="N305" s="115"/>
      <c r="O305" s="17">
        <v>1</v>
      </c>
      <c r="P305" s="17" t="s">
        <v>28</v>
      </c>
      <c r="Q305" s="70" t="s">
        <v>209</v>
      </c>
      <c r="R305" s="72" t="s">
        <v>30</v>
      </c>
      <c r="S305" s="85" t="s">
        <v>34</v>
      </c>
      <c r="T305" s="70" t="s">
        <v>31</v>
      </c>
      <c r="U305" s="17" t="s">
        <v>32</v>
      </c>
      <c r="V305" s="17" t="s">
        <v>33</v>
      </c>
      <c r="W305" s="115"/>
      <c r="X305" s="115"/>
    </row>
    <row r="306" spans="1:24" ht="56" x14ac:dyDescent="0.3">
      <c r="A306" s="127"/>
      <c r="B306" s="123">
        <v>4</v>
      </c>
      <c r="C306" s="17" t="s">
        <v>117</v>
      </c>
      <c r="D306" s="17"/>
      <c r="E306" s="17"/>
      <c r="F306" s="17"/>
      <c r="G306" s="17"/>
      <c r="H306" s="118" t="s">
        <v>376</v>
      </c>
      <c r="I306" s="114">
        <f t="shared" si="49"/>
        <v>22</v>
      </c>
      <c r="J306" s="118">
        <v>21</v>
      </c>
      <c r="K306" s="118">
        <v>1</v>
      </c>
      <c r="L306" s="118">
        <v>17</v>
      </c>
      <c r="M306" s="114">
        <v>5</v>
      </c>
      <c r="N306" s="114">
        <v>4</v>
      </c>
      <c r="O306" s="17">
        <v>1</v>
      </c>
      <c r="P306" s="17" t="s">
        <v>28</v>
      </c>
      <c r="Q306" s="70" t="s">
        <v>51</v>
      </c>
      <c r="R306" s="72" t="s">
        <v>30</v>
      </c>
      <c r="S306" s="85" t="s">
        <v>52</v>
      </c>
      <c r="T306" s="70" t="s">
        <v>31</v>
      </c>
      <c r="U306" s="17" t="s">
        <v>32</v>
      </c>
      <c r="V306" s="17" t="s">
        <v>33</v>
      </c>
      <c r="W306" s="114">
        <v>1</v>
      </c>
      <c r="X306" s="116"/>
    </row>
    <row r="307" spans="1:24" ht="56" x14ac:dyDescent="0.3">
      <c r="A307" s="127"/>
      <c r="B307" s="123"/>
      <c r="C307" s="17" t="s">
        <v>117</v>
      </c>
      <c r="D307" s="17"/>
      <c r="E307" s="17"/>
      <c r="F307" s="17"/>
      <c r="G307" s="17"/>
      <c r="H307" s="118"/>
      <c r="I307" s="122"/>
      <c r="J307" s="118"/>
      <c r="K307" s="118"/>
      <c r="L307" s="118"/>
      <c r="M307" s="122"/>
      <c r="N307" s="122"/>
      <c r="O307" s="17">
        <v>1</v>
      </c>
      <c r="P307" s="17" t="s">
        <v>28</v>
      </c>
      <c r="Q307" s="70" t="s">
        <v>38</v>
      </c>
      <c r="R307" s="72" t="s">
        <v>30</v>
      </c>
      <c r="S307" s="85" t="s">
        <v>161</v>
      </c>
      <c r="T307" s="70" t="s">
        <v>31</v>
      </c>
      <c r="U307" s="17" t="s">
        <v>32</v>
      </c>
      <c r="V307" s="17" t="s">
        <v>33</v>
      </c>
      <c r="W307" s="122"/>
      <c r="X307" s="124"/>
    </row>
    <row r="308" spans="1:24" ht="56" x14ac:dyDescent="0.3">
      <c r="A308" s="127"/>
      <c r="B308" s="123"/>
      <c r="C308" s="17"/>
      <c r="D308" s="17"/>
      <c r="E308" s="17"/>
      <c r="F308" s="17"/>
      <c r="G308" s="17"/>
      <c r="H308" s="118"/>
      <c r="I308" s="122"/>
      <c r="J308" s="118"/>
      <c r="K308" s="118"/>
      <c r="L308" s="118"/>
      <c r="M308" s="122"/>
      <c r="N308" s="122"/>
      <c r="O308" s="17">
        <v>1</v>
      </c>
      <c r="P308" s="17" t="s">
        <v>28</v>
      </c>
      <c r="Q308" s="70" t="s">
        <v>35</v>
      </c>
      <c r="R308" s="72" t="s">
        <v>30</v>
      </c>
      <c r="S308" s="85" t="s">
        <v>217</v>
      </c>
      <c r="T308" s="70" t="s">
        <v>31</v>
      </c>
      <c r="U308" s="17" t="s">
        <v>32</v>
      </c>
      <c r="V308" s="17" t="s">
        <v>33</v>
      </c>
      <c r="W308" s="122"/>
      <c r="X308" s="124"/>
    </row>
    <row r="309" spans="1:24" ht="56" x14ac:dyDescent="0.3">
      <c r="A309" s="121"/>
      <c r="B309" s="123"/>
      <c r="C309" s="17" t="s">
        <v>117</v>
      </c>
      <c r="D309" s="17"/>
      <c r="E309" s="17"/>
      <c r="F309" s="17"/>
      <c r="G309" s="17"/>
      <c r="H309" s="118"/>
      <c r="I309" s="115"/>
      <c r="J309" s="118"/>
      <c r="K309" s="118"/>
      <c r="L309" s="118"/>
      <c r="M309" s="115"/>
      <c r="N309" s="115"/>
      <c r="O309" s="17">
        <v>1</v>
      </c>
      <c r="P309" s="17" t="s">
        <v>28</v>
      </c>
      <c r="Q309" s="70" t="s">
        <v>75</v>
      </c>
      <c r="R309" s="72" t="s">
        <v>30</v>
      </c>
      <c r="S309" s="85" t="s">
        <v>157</v>
      </c>
      <c r="T309" s="70" t="s">
        <v>31</v>
      </c>
      <c r="U309" s="17" t="s">
        <v>32</v>
      </c>
      <c r="V309" s="17" t="s">
        <v>33</v>
      </c>
      <c r="W309" s="115"/>
      <c r="X309" s="117"/>
    </row>
    <row r="310" spans="1:24" ht="28" x14ac:dyDescent="0.3">
      <c r="A310" s="38">
        <v>37</v>
      </c>
      <c r="B310" s="38" t="s">
        <v>118</v>
      </c>
      <c r="C310" s="37"/>
      <c r="D310" s="37"/>
      <c r="E310" s="37"/>
      <c r="F310" s="37"/>
      <c r="G310" s="37"/>
      <c r="H310" s="38"/>
      <c r="I310" s="42">
        <f>SUM(I311:I324)</f>
        <v>187</v>
      </c>
      <c r="J310" s="42">
        <f>SUM(J311:J324)</f>
        <v>179</v>
      </c>
      <c r="K310" s="42"/>
      <c r="L310" s="42">
        <f t="shared" ref="L310:W310" si="55">SUM(L311:L324)</f>
        <v>165</v>
      </c>
      <c r="M310" s="42">
        <f t="shared" si="55"/>
        <v>22</v>
      </c>
      <c r="N310" s="42">
        <f t="shared" si="55"/>
        <v>16</v>
      </c>
      <c r="O310" s="42">
        <f t="shared" si="55"/>
        <v>16</v>
      </c>
      <c r="P310" s="22">
        <f t="shared" si="55"/>
        <v>0</v>
      </c>
      <c r="Q310" s="88">
        <f t="shared" si="55"/>
        <v>0</v>
      </c>
      <c r="R310" s="89">
        <f t="shared" si="55"/>
        <v>0</v>
      </c>
      <c r="S310" s="90">
        <f t="shared" si="55"/>
        <v>0</v>
      </c>
      <c r="T310" s="89">
        <f t="shared" si="55"/>
        <v>0</v>
      </c>
      <c r="U310" s="42">
        <f t="shared" si="55"/>
        <v>0</v>
      </c>
      <c r="V310" s="42">
        <f t="shared" si="55"/>
        <v>0</v>
      </c>
      <c r="W310" s="42">
        <f t="shared" si="55"/>
        <v>6</v>
      </c>
      <c r="X310" s="18"/>
    </row>
    <row r="311" spans="1:24" ht="28" x14ac:dyDescent="0.3">
      <c r="A311" s="120"/>
      <c r="B311" s="16">
        <v>1</v>
      </c>
      <c r="C311" s="17" t="s">
        <v>118</v>
      </c>
      <c r="D311" s="18">
        <f>SUM(I311:I324)</f>
        <v>187</v>
      </c>
      <c r="E311" s="18">
        <f>SUM(L311:L324)</f>
        <v>165</v>
      </c>
      <c r="F311" s="18">
        <f>SUM(N311:N324)</f>
        <v>16</v>
      </c>
      <c r="G311" s="18">
        <f>D311-E311-F311</f>
        <v>6</v>
      </c>
      <c r="H311" s="17" t="s">
        <v>377</v>
      </c>
      <c r="I311" s="17">
        <f t="shared" si="49"/>
        <v>14</v>
      </c>
      <c r="J311" s="17">
        <v>13</v>
      </c>
      <c r="K311" s="17">
        <v>1</v>
      </c>
      <c r="L311" s="17">
        <v>13</v>
      </c>
      <c r="M311" s="17">
        <v>1</v>
      </c>
      <c r="N311" s="17">
        <v>1</v>
      </c>
      <c r="O311" s="17">
        <v>1</v>
      </c>
      <c r="P311" s="17" t="s">
        <v>21</v>
      </c>
      <c r="Q311" s="70" t="s">
        <v>22</v>
      </c>
      <c r="R311" s="72" t="s">
        <v>23</v>
      </c>
      <c r="S311" s="73" t="s">
        <v>152</v>
      </c>
      <c r="T311" s="74" t="s">
        <v>25</v>
      </c>
      <c r="U311" s="17" t="s">
        <v>26</v>
      </c>
      <c r="V311" s="17" t="s">
        <v>27</v>
      </c>
      <c r="W311" s="17">
        <f t="shared" ref="W311:W315" si="56">M311-N311</f>
        <v>0</v>
      </c>
      <c r="X311" s="17"/>
    </row>
    <row r="312" spans="1:24" ht="28" x14ac:dyDescent="0.3">
      <c r="A312" s="127"/>
      <c r="B312" s="16">
        <v>2</v>
      </c>
      <c r="C312" s="17" t="s">
        <v>118</v>
      </c>
      <c r="D312" s="17"/>
      <c r="E312" s="17"/>
      <c r="F312" s="17"/>
      <c r="G312" s="17"/>
      <c r="H312" s="17" t="s">
        <v>378</v>
      </c>
      <c r="I312" s="17">
        <f t="shared" si="49"/>
        <v>40</v>
      </c>
      <c r="J312" s="17">
        <v>38</v>
      </c>
      <c r="K312" s="17">
        <v>2</v>
      </c>
      <c r="L312" s="17">
        <v>35</v>
      </c>
      <c r="M312" s="17">
        <v>5</v>
      </c>
      <c r="N312" s="17">
        <v>3</v>
      </c>
      <c r="O312" s="17">
        <v>3</v>
      </c>
      <c r="P312" s="17" t="s">
        <v>21</v>
      </c>
      <c r="Q312" s="70" t="s">
        <v>22</v>
      </c>
      <c r="R312" s="72" t="s">
        <v>23</v>
      </c>
      <c r="S312" s="73" t="s">
        <v>152</v>
      </c>
      <c r="T312" s="74" t="s">
        <v>25</v>
      </c>
      <c r="U312" s="17" t="s">
        <v>26</v>
      </c>
      <c r="V312" s="17" t="s">
        <v>27</v>
      </c>
      <c r="W312" s="17">
        <f t="shared" si="56"/>
        <v>2</v>
      </c>
      <c r="X312" s="25"/>
    </row>
    <row r="313" spans="1:24" ht="30" customHeight="1" x14ac:dyDescent="0.3">
      <c r="A313" s="127"/>
      <c r="B313" s="16">
        <v>3</v>
      </c>
      <c r="C313" s="17" t="s">
        <v>118</v>
      </c>
      <c r="D313" s="17"/>
      <c r="E313" s="17"/>
      <c r="F313" s="17"/>
      <c r="G313" s="17"/>
      <c r="H313" s="17" t="s">
        <v>379</v>
      </c>
      <c r="I313" s="17">
        <f t="shared" si="49"/>
        <v>27</v>
      </c>
      <c r="J313" s="17">
        <v>26</v>
      </c>
      <c r="K313" s="17">
        <v>1</v>
      </c>
      <c r="L313" s="17">
        <v>26</v>
      </c>
      <c r="M313" s="17">
        <v>1</v>
      </c>
      <c r="N313" s="17">
        <v>1</v>
      </c>
      <c r="O313" s="17">
        <v>1</v>
      </c>
      <c r="P313" s="17" t="s">
        <v>21</v>
      </c>
      <c r="Q313" s="70" t="s">
        <v>22</v>
      </c>
      <c r="R313" s="72" t="s">
        <v>23</v>
      </c>
      <c r="S313" s="73" t="s">
        <v>152</v>
      </c>
      <c r="T313" s="74" t="s">
        <v>25</v>
      </c>
      <c r="U313" s="17" t="s">
        <v>26</v>
      </c>
      <c r="V313" s="17" t="s">
        <v>27</v>
      </c>
      <c r="W313" s="17">
        <f t="shared" si="56"/>
        <v>0</v>
      </c>
      <c r="X313" s="25"/>
    </row>
    <row r="314" spans="1:24" ht="56" x14ac:dyDescent="0.3">
      <c r="A314" s="127"/>
      <c r="B314" s="16">
        <v>4</v>
      </c>
      <c r="C314" s="17" t="s">
        <v>118</v>
      </c>
      <c r="D314" s="17"/>
      <c r="E314" s="17"/>
      <c r="F314" s="17"/>
      <c r="G314" s="17"/>
      <c r="H314" s="17" t="s">
        <v>380</v>
      </c>
      <c r="I314" s="17">
        <f t="shared" si="49"/>
        <v>10</v>
      </c>
      <c r="J314" s="17">
        <v>10</v>
      </c>
      <c r="K314" s="17">
        <v>0</v>
      </c>
      <c r="L314" s="17">
        <v>9</v>
      </c>
      <c r="M314" s="17">
        <v>1</v>
      </c>
      <c r="N314" s="17">
        <v>1</v>
      </c>
      <c r="O314" s="17">
        <v>1</v>
      </c>
      <c r="P314" s="17" t="s">
        <v>50</v>
      </c>
      <c r="Q314" s="70" t="s">
        <v>51</v>
      </c>
      <c r="R314" s="72" t="s">
        <v>30</v>
      </c>
      <c r="S314" s="85" t="s">
        <v>155</v>
      </c>
      <c r="T314" s="70" t="s">
        <v>53</v>
      </c>
      <c r="U314" s="17" t="s">
        <v>54</v>
      </c>
      <c r="V314" s="17" t="s">
        <v>55</v>
      </c>
      <c r="W314" s="17">
        <f t="shared" si="56"/>
        <v>0</v>
      </c>
      <c r="X314" s="17"/>
    </row>
    <row r="315" spans="1:24" ht="70" x14ac:dyDescent="0.3">
      <c r="A315" s="127"/>
      <c r="B315" s="16">
        <v>5</v>
      </c>
      <c r="C315" s="17" t="s">
        <v>118</v>
      </c>
      <c r="D315" s="17"/>
      <c r="E315" s="17"/>
      <c r="F315" s="17"/>
      <c r="G315" s="17"/>
      <c r="H315" s="17" t="s">
        <v>381</v>
      </c>
      <c r="I315" s="19">
        <f t="shared" ref="I315:I364" si="57">J315+K315</f>
        <v>17</v>
      </c>
      <c r="J315" s="17">
        <v>17</v>
      </c>
      <c r="K315" s="17">
        <v>0</v>
      </c>
      <c r="L315" s="17">
        <v>16</v>
      </c>
      <c r="M315" s="19">
        <v>1</v>
      </c>
      <c r="N315" s="19">
        <v>1</v>
      </c>
      <c r="O315" s="17">
        <v>1</v>
      </c>
      <c r="P315" s="17" t="s">
        <v>50</v>
      </c>
      <c r="Q315" s="70" t="s">
        <v>66</v>
      </c>
      <c r="R315" s="72" t="s">
        <v>30</v>
      </c>
      <c r="S315" s="97" t="s">
        <v>40</v>
      </c>
      <c r="T315" s="70" t="s">
        <v>53</v>
      </c>
      <c r="U315" s="17" t="s">
        <v>54</v>
      </c>
      <c r="V315" s="17" t="s">
        <v>55</v>
      </c>
      <c r="W315" s="19">
        <f t="shared" si="56"/>
        <v>0</v>
      </c>
      <c r="X315" s="19"/>
    </row>
    <row r="316" spans="1:24" ht="56" x14ac:dyDescent="0.3">
      <c r="A316" s="127"/>
      <c r="B316" s="123">
        <v>6</v>
      </c>
      <c r="C316" s="17" t="s">
        <v>118</v>
      </c>
      <c r="D316" s="17"/>
      <c r="E316" s="17"/>
      <c r="F316" s="17"/>
      <c r="G316" s="17"/>
      <c r="H316" s="118" t="s">
        <v>382</v>
      </c>
      <c r="I316" s="114">
        <f t="shared" si="57"/>
        <v>30</v>
      </c>
      <c r="J316" s="118">
        <v>28</v>
      </c>
      <c r="K316" s="118">
        <v>2</v>
      </c>
      <c r="L316" s="118">
        <v>24</v>
      </c>
      <c r="M316" s="114">
        <v>6</v>
      </c>
      <c r="N316" s="114">
        <v>4</v>
      </c>
      <c r="O316" s="17">
        <v>1</v>
      </c>
      <c r="P316" s="17" t="s">
        <v>28</v>
      </c>
      <c r="Q316" s="70" t="s">
        <v>35</v>
      </c>
      <c r="R316" s="72" t="s">
        <v>30</v>
      </c>
      <c r="S316" s="85" t="s">
        <v>217</v>
      </c>
      <c r="T316" s="70" t="s">
        <v>31</v>
      </c>
      <c r="U316" s="17" t="s">
        <v>32</v>
      </c>
      <c r="V316" s="17" t="s">
        <v>33</v>
      </c>
      <c r="W316" s="114">
        <v>2</v>
      </c>
      <c r="X316" s="114"/>
    </row>
    <row r="317" spans="1:24" ht="70" x14ac:dyDescent="0.3">
      <c r="A317" s="127"/>
      <c r="B317" s="123"/>
      <c r="C317" s="17" t="s">
        <v>118</v>
      </c>
      <c r="D317" s="17"/>
      <c r="E317" s="17"/>
      <c r="F317" s="17"/>
      <c r="G317" s="17"/>
      <c r="H317" s="118"/>
      <c r="I317" s="122"/>
      <c r="J317" s="118"/>
      <c r="K317" s="118"/>
      <c r="L317" s="118"/>
      <c r="M317" s="122"/>
      <c r="N317" s="122"/>
      <c r="O317" s="17">
        <v>1</v>
      </c>
      <c r="P317" s="17" t="s">
        <v>28</v>
      </c>
      <c r="Q317" s="70" t="s">
        <v>209</v>
      </c>
      <c r="R317" s="72" t="s">
        <v>30</v>
      </c>
      <c r="S317" s="85" t="s">
        <v>34</v>
      </c>
      <c r="T317" s="70" t="s">
        <v>31</v>
      </c>
      <c r="U317" s="17" t="s">
        <v>32</v>
      </c>
      <c r="V317" s="17" t="s">
        <v>33</v>
      </c>
      <c r="W317" s="122"/>
      <c r="X317" s="122"/>
    </row>
    <row r="318" spans="1:24" ht="56" x14ac:dyDescent="0.3">
      <c r="A318" s="127"/>
      <c r="B318" s="123"/>
      <c r="C318" s="17" t="s">
        <v>118</v>
      </c>
      <c r="D318" s="17"/>
      <c r="E318" s="17"/>
      <c r="F318" s="17"/>
      <c r="G318" s="17"/>
      <c r="H318" s="118"/>
      <c r="I318" s="122"/>
      <c r="J318" s="118"/>
      <c r="K318" s="118"/>
      <c r="L318" s="118"/>
      <c r="M318" s="122"/>
      <c r="N318" s="122"/>
      <c r="O318" s="17">
        <v>1</v>
      </c>
      <c r="P318" s="17" t="s">
        <v>28</v>
      </c>
      <c r="Q318" s="72" t="s">
        <v>36</v>
      </c>
      <c r="R318" s="72" t="s">
        <v>30</v>
      </c>
      <c r="S318" s="85" t="s">
        <v>159</v>
      </c>
      <c r="T318" s="70" t="s">
        <v>31</v>
      </c>
      <c r="U318" s="17" t="s">
        <v>32</v>
      </c>
      <c r="V318" s="17" t="s">
        <v>33</v>
      </c>
      <c r="W318" s="122"/>
      <c r="X318" s="122"/>
    </row>
    <row r="319" spans="1:24" ht="56" x14ac:dyDescent="0.3">
      <c r="A319" s="127"/>
      <c r="B319" s="123"/>
      <c r="C319" s="17" t="s">
        <v>118</v>
      </c>
      <c r="D319" s="17"/>
      <c r="E319" s="17"/>
      <c r="F319" s="17"/>
      <c r="G319" s="17"/>
      <c r="H319" s="118"/>
      <c r="I319" s="122"/>
      <c r="J319" s="118"/>
      <c r="K319" s="118"/>
      <c r="L319" s="118"/>
      <c r="M319" s="122"/>
      <c r="N319" s="115"/>
      <c r="O319" s="17">
        <v>1</v>
      </c>
      <c r="P319" s="17" t="s">
        <v>28</v>
      </c>
      <c r="Q319" s="70" t="s">
        <v>51</v>
      </c>
      <c r="R319" s="72" t="s">
        <v>30</v>
      </c>
      <c r="S319" s="85" t="s">
        <v>52</v>
      </c>
      <c r="T319" s="70" t="s">
        <v>31</v>
      </c>
      <c r="U319" s="17" t="s">
        <v>32</v>
      </c>
      <c r="V319" s="17" t="s">
        <v>33</v>
      </c>
      <c r="W319" s="122"/>
      <c r="X319" s="122"/>
    </row>
    <row r="320" spans="1:24" ht="56" x14ac:dyDescent="0.3">
      <c r="A320" s="127"/>
      <c r="B320" s="16">
        <v>7</v>
      </c>
      <c r="C320" s="17" t="s">
        <v>118</v>
      </c>
      <c r="D320" s="17"/>
      <c r="E320" s="17"/>
      <c r="F320" s="17"/>
      <c r="G320" s="17"/>
      <c r="H320" s="17" t="s">
        <v>383</v>
      </c>
      <c r="I320" s="19">
        <f t="shared" si="57"/>
        <v>22</v>
      </c>
      <c r="J320" s="17">
        <v>20</v>
      </c>
      <c r="K320" s="17">
        <v>2</v>
      </c>
      <c r="L320" s="17">
        <v>19</v>
      </c>
      <c r="M320" s="19">
        <v>3</v>
      </c>
      <c r="N320" s="17">
        <v>1</v>
      </c>
      <c r="O320" s="17">
        <v>1</v>
      </c>
      <c r="P320" s="17" t="s">
        <v>28</v>
      </c>
      <c r="Q320" s="70" t="s">
        <v>35</v>
      </c>
      <c r="R320" s="72" t="s">
        <v>30</v>
      </c>
      <c r="S320" s="85" t="s">
        <v>217</v>
      </c>
      <c r="T320" s="70" t="s">
        <v>31</v>
      </c>
      <c r="U320" s="17" t="s">
        <v>32</v>
      </c>
      <c r="V320" s="17" t="s">
        <v>33</v>
      </c>
      <c r="W320" s="19">
        <v>2</v>
      </c>
      <c r="X320" s="19"/>
    </row>
    <row r="321" spans="1:30" ht="28" x14ac:dyDescent="0.3">
      <c r="A321" s="127"/>
      <c r="B321" s="123">
        <v>8</v>
      </c>
      <c r="C321" s="17" t="s">
        <v>118</v>
      </c>
      <c r="D321" s="17"/>
      <c r="E321" s="17"/>
      <c r="F321" s="17"/>
      <c r="G321" s="17"/>
      <c r="H321" s="118" t="s">
        <v>384</v>
      </c>
      <c r="I321" s="114">
        <f t="shared" si="57"/>
        <v>27</v>
      </c>
      <c r="J321" s="118">
        <v>27</v>
      </c>
      <c r="K321" s="114">
        <v>0</v>
      </c>
      <c r="L321" s="114">
        <v>23</v>
      </c>
      <c r="M321" s="114">
        <v>4</v>
      </c>
      <c r="N321" s="114">
        <v>4</v>
      </c>
      <c r="O321" s="17">
        <v>1</v>
      </c>
      <c r="P321" s="17" t="s">
        <v>28</v>
      </c>
      <c r="Q321" s="72" t="s">
        <v>62</v>
      </c>
      <c r="R321" s="72" t="s">
        <v>30</v>
      </c>
      <c r="S321" s="85" t="s">
        <v>63</v>
      </c>
      <c r="T321" s="70" t="s">
        <v>31</v>
      </c>
      <c r="U321" s="17" t="s">
        <v>32</v>
      </c>
      <c r="V321" s="17" t="s">
        <v>33</v>
      </c>
      <c r="W321" s="114">
        <v>0</v>
      </c>
      <c r="X321" s="114"/>
    </row>
    <row r="322" spans="1:30" s="30" customFormat="1" ht="28" x14ac:dyDescent="0.3">
      <c r="A322" s="127"/>
      <c r="B322" s="123"/>
      <c r="C322" s="17"/>
      <c r="D322" s="17"/>
      <c r="E322" s="17"/>
      <c r="F322" s="17"/>
      <c r="G322" s="17"/>
      <c r="H322" s="118"/>
      <c r="I322" s="118"/>
      <c r="J322" s="118"/>
      <c r="K322" s="118"/>
      <c r="L322" s="118"/>
      <c r="M322" s="118"/>
      <c r="N322" s="118"/>
      <c r="O322" s="17">
        <v>1</v>
      </c>
      <c r="P322" s="17" t="s">
        <v>28</v>
      </c>
      <c r="Q322" s="70" t="s">
        <v>38</v>
      </c>
      <c r="R322" s="72" t="s">
        <v>30</v>
      </c>
      <c r="S322" s="85" t="s">
        <v>195</v>
      </c>
      <c r="T322" s="70" t="s">
        <v>31</v>
      </c>
      <c r="U322" s="17" t="s">
        <v>32</v>
      </c>
      <c r="V322" s="17" t="s">
        <v>33</v>
      </c>
      <c r="W322" s="122"/>
      <c r="X322" s="122"/>
      <c r="Y322" s="4"/>
      <c r="Z322" s="4"/>
      <c r="AA322" s="4"/>
      <c r="AB322" s="4"/>
      <c r="AC322" s="4"/>
      <c r="AD322" s="4"/>
    </row>
    <row r="323" spans="1:30" ht="56" x14ac:dyDescent="0.3">
      <c r="A323" s="127"/>
      <c r="B323" s="123"/>
      <c r="C323" s="17" t="s">
        <v>118</v>
      </c>
      <c r="D323" s="17"/>
      <c r="E323" s="17"/>
      <c r="F323" s="17"/>
      <c r="G323" s="17"/>
      <c r="H323" s="118"/>
      <c r="I323" s="122"/>
      <c r="J323" s="118"/>
      <c r="K323" s="115"/>
      <c r="L323" s="115"/>
      <c r="M323" s="122"/>
      <c r="N323" s="122"/>
      <c r="O323" s="17">
        <v>1</v>
      </c>
      <c r="P323" s="17" t="s">
        <v>28</v>
      </c>
      <c r="Q323" s="70" t="s">
        <v>35</v>
      </c>
      <c r="R323" s="72" t="s">
        <v>30</v>
      </c>
      <c r="S323" s="85" t="s">
        <v>217</v>
      </c>
      <c r="T323" s="70" t="s">
        <v>31</v>
      </c>
      <c r="U323" s="17" t="s">
        <v>32</v>
      </c>
      <c r="V323" s="17" t="s">
        <v>33</v>
      </c>
      <c r="W323" s="122"/>
      <c r="X323" s="122"/>
    </row>
    <row r="324" spans="1:30" ht="70" x14ac:dyDescent="0.3">
      <c r="A324" s="121"/>
      <c r="B324" s="123"/>
      <c r="C324" s="17" t="s">
        <v>118</v>
      </c>
      <c r="D324" s="17"/>
      <c r="E324" s="17"/>
      <c r="F324" s="17"/>
      <c r="G324" s="17"/>
      <c r="H324" s="118"/>
      <c r="I324" s="115"/>
      <c r="J324" s="118"/>
      <c r="K324" s="118"/>
      <c r="L324" s="118"/>
      <c r="M324" s="115"/>
      <c r="N324" s="115"/>
      <c r="O324" s="17">
        <v>1</v>
      </c>
      <c r="P324" s="17" t="s">
        <v>28</v>
      </c>
      <c r="Q324" s="70" t="s">
        <v>111</v>
      </c>
      <c r="R324" s="72" t="s">
        <v>23</v>
      </c>
      <c r="S324" s="85" t="s">
        <v>112</v>
      </c>
      <c r="T324" s="70" t="s">
        <v>113</v>
      </c>
      <c r="U324" s="17" t="s">
        <v>114</v>
      </c>
      <c r="V324" s="17" t="s">
        <v>218</v>
      </c>
      <c r="W324" s="115"/>
      <c r="X324" s="115"/>
    </row>
    <row r="325" spans="1:30" ht="48.75" customHeight="1" x14ac:dyDescent="0.3">
      <c r="A325" s="38">
        <v>38</v>
      </c>
      <c r="B325" s="38" t="s">
        <v>119</v>
      </c>
      <c r="C325" s="38"/>
      <c r="D325" s="38"/>
      <c r="E325" s="38"/>
      <c r="F325" s="38"/>
      <c r="G325" s="38"/>
      <c r="H325" s="38"/>
      <c r="I325" s="42">
        <f>SUM(I326:I328)</f>
        <v>70</v>
      </c>
      <c r="J325" s="42">
        <f>SUM(J326:J328)</f>
        <v>70</v>
      </c>
      <c r="K325" s="42"/>
      <c r="L325" s="42">
        <f t="shared" ref="L325:R325" si="58">SUM(L326:L328)</f>
        <v>66</v>
      </c>
      <c r="M325" s="42">
        <f t="shared" si="58"/>
        <v>4</v>
      </c>
      <c r="N325" s="42">
        <f t="shared" si="58"/>
        <v>2</v>
      </c>
      <c r="O325" s="42">
        <f t="shared" si="58"/>
        <v>2</v>
      </c>
      <c r="P325" s="22">
        <f t="shared" si="58"/>
        <v>0</v>
      </c>
      <c r="Q325" s="88">
        <f t="shared" si="58"/>
        <v>0</v>
      </c>
      <c r="R325" s="89">
        <f t="shared" si="58"/>
        <v>0</v>
      </c>
      <c r="S325" s="90"/>
      <c r="T325" s="89">
        <f>SUM(T326:T328)</f>
        <v>0</v>
      </c>
      <c r="U325" s="42">
        <f>SUM(U326:U328)</f>
        <v>0</v>
      </c>
      <c r="V325" s="42">
        <f>SUM(V326:V328)</f>
        <v>0</v>
      </c>
      <c r="W325" s="42">
        <f>SUM(W326:W328)</f>
        <v>2</v>
      </c>
      <c r="X325" s="17"/>
    </row>
    <row r="326" spans="1:30" ht="27" customHeight="1" x14ac:dyDescent="0.3">
      <c r="A326" s="127"/>
      <c r="B326" s="16">
        <v>1</v>
      </c>
      <c r="C326" s="17" t="s">
        <v>119</v>
      </c>
      <c r="D326" s="17"/>
      <c r="E326" s="17"/>
      <c r="F326" s="17"/>
      <c r="G326" s="17"/>
      <c r="H326" s="17" t="s">
        <v>385</v>
      </c>
      <c r="I326" s="17">
        <f t="shared" si="57"/>
        <v>42</v>
      </c>
      <c r="J326" s="17">
        <v>42</v>
      </c>
      <c r="K326" s="17">
        <v>0</v>
      </c>
      <c r="L326" s="17">
        <v>40</v>
      </c>
      <c r="M326" s="17">
        <v>2</v>
      </c>
      <c r="N326" s="17">
        <v>1</v>
      </c>
      <c r="O326" s="17">
        <v>1</v>
      </c>
      <c r="P326" s="17" t="s">
        <v>28</v>
      </c>
      <c r="Q326" s="70" t="s">
        <v>68</v>
      </c>
      <c r="R326" s="72" t="s">
        <v>30</v>
      </c>
      <c r="S326" s="73" t="s">
        <v>163</v>
      </c>
      <c r="T326" s="70" t="s">
        <v>70</v>
      </c>
      <c r="U326" s="20" t="s">
        <v>485</v>
      </c>
      <c r="V326" s="17" t="s">
        <v>71</v>
      </c>
      <c r="W326" s="17">
        <f t="shared" ref="W326:W328" si="59">M326-N326</f>
        <v>1</v>
      </c>
      <c r="X326" s="17"/>
    </row>
    <row r="327" spans="1:30" s="30" customFormat="1" ht="70" x14ac:dyDescent="0.3">
      <c r="A327" s="127"/>
      <c r="B327" s="16">
        <v>2</v>
      </c>
      <c r="C327" s="17" t="s">
        <v>119</v>
      </c>
      <c r="D327" s="17"/>
      <c r="E327" s="17"/>
      <c r="F327" s="17"/>
      <c r="G327" s="17"/>
      <c r="H327" s="17" t="s">
        <v>386</v>
      </c>
      <c r="I327" s="17">
        <f t="shared" si="57"/>
        <v>13</v>
      </c>
      <c r="J327" s="17">
        <v>13</v>
      </c>
      <c r="K327" s="17"/>
      <c r="L327" s="17">
        <v>12</v>
      </c>
      <c r="M327" s="17">
        <v>1</v>
      </c>
      <c r="N327" s="17">
        <v>1</v>
      </c>
      <c r="O327" s="17">
        <v>1</v>
      </c>
      <c r="P327" s="17" t="s">
        <v>50</v>
      </c>
      <c r="Q327" s="70" t="s">
        <v>66</v>
      </c>
      <c r="R327" s="72" t="s">
        <v>30</v>
      </c>
      <c r="S327" s="97" t="s">
        <v>40</v>
      </c>
      <c r="T327" s="70" t="s">
        <v>53</v>
      </c>
      <c r="U327" s="17" t="s">
        <v>54</v>
      </c>
      <c r="V327" s="17" t="s">
        <v>55</v>
      </c>
      <c r="W327" s="17">
        <f t="shared" si="59"/>
        <v>0</v>
      </c>
      <c r="X327" s="17"/>
      <c r="Y327" s="4"/>
      <c r="Z327" s="4"/>
      <c r="AA327" s="4"/>
      <c r="AB327" s="4"/>
      <c r="AC327" s="4"/>
      <c r="AD327" s="4"/>
    </row>
    <row r="328" spans="1:30" ht="0.75" customHeight="1" x14ac:dyDescent="0.3">
      <c r="A328" s="127"/>
      <c r="B328" s="16">
        <v>6</v>
      </c>
      <c r="C328" s="17" t="s">
        <v>119</v>
      </c>
      <c r="D328" s="17"/>
      <c r="E328" s="17"/>
      <c r="F328" s="17"/>
      <c r="G328" s="17"/>
      <c r="H328" s="17" t="s">
        <v>387</v>
      </c>
      <c r="I328" s="17">
        <f t="shared" si="57"/>
        <v>15</v>
      </c>
      <c r="J328" s="17">
        <v>15</v>
      </c>
      <c r="K328" s="17"/>
      <c r="L328" s="17">
        <v>14</v>
      </c>
      <c r="M328" s="17">
        <f t="shared" ref="M328" si="60">I328-L328-N328</f>
        <v>1</v>
      </c>
      <c r="N328" s="17">
        <v>0</v>
      </c>
      <c r="O328" s="17">
        <v>0</v>
      </c>
      <c r="P328" s="17" t="s">
        <v>50</v>
      </c>
      <c r="Q328" s="70"/>
      <c r="R328" s="72"/>
      <c r="S328" s="73"/>
      <c r="T328" s="70"/>
      <c r="U328" s="20"/>
      <c r="V328" s="17"/>
      <c r="W328" s="17">
        <f t="shared" si="59"/>
        <v>1</v>
      </c>
      <c r="X328" s="17"/>
    </row>
    <row r="329" spans="1:30" ht="27.75" customHeight="1" x14ac:dyDescent="0.3">
      <c r="A329" s="38">
        <v>39</v>
      </c>
      <c r="B329" s="38" t="s">
        <v>120</v>
      </c>
      <c r="C329" s="37"/>
      <c r="D329" s="37"/>
      <c r="E329" s="37"/>
      <c r="F329" s="37"/>
      <c r="G329" s="37"/>
      <c r="H329" s="38"/>
      <c r="I329" s="18">
        <f>SUM(I330:I348)</f>
        <v>291</v>
      </c>
      <c r="J329" s="18">
        <f t="shared" ref="J329:L329" si="61">SUM(J330:J348)</f>
        <v>284</v>
      </c>
      <c r="K329" s="18"/>
      <c r="L329" s="18">
        <f t="shared" si="61"/>
        <v>255</v>
      </c>
      <c r="M329" s="18">
        <f>SUM(M330:M348)</f>
        <v>36</v>
      </c>
      <c r="N329" s="18">
        <f>SUM(N330:N348)</f>
        <v>35</v>
      </c>
      <c r="O329" s="18">
        <f t="shared" ref="O329:W329" si="62">SUM(O330:O348)</f>
        <v>35</v>
      </c>
      <c r="P329" s="17">
        <f t="shared" si="62"/>
        <v>0</v>
      </c>
      <c r="Q329" s="70">
        <f t="shared" si="62"/>
        <v>0</v>
      </c>
      <c r="R329" s="83">
        <f t="shared" si="62"/>
        <v>0</v>
      </c>
      <c r="S329" s="84"/>
      <c r="T329" s="83">
        <f t="shared" si="62"/>
        <v>0</v>
      </c>
      <c r="U329" s="18">
        <f t="shared" si="62"/>
        <v>0</v>
      </c>
      <c r="V329" s="18">
        <f t="shared" si="62"/>
        <v>0</v>
      </c>
      <c r="W329" s="18">
        <f t="shared" si="62"/>
        <v>1</v>
      </c>
      <c r="X329" s="17"/>
    </row>
    <row r="330" spans="1:30" ht="28" x14ac:dyDescent="0.3">
      <c r="A330" s="120"/>
      <c r="B330" s="16">
        <v>1</v>
      </c>
      <c r="C330" s="17" t="s">
        <v>120</v>
      </c>
      <c r="D330" s="18">
        <f>SUM(I330:I348)</f>
        <v>291</v>
      </c>
      <c r="E330" s="18">
        <f>SUM(L330:L348)</f>
        <v>255</v>
      </c>
      <c r="F330" s="18">
        <f>SUM(N330:N348)</f>
        <v>35</v>
      </c>
      <c r="G330" s="18">
        <f>D330-E330-F330</f>
        <v>1</v>
      </c>
      <c r="H330" s="17" t="s">
        <v>388</v>
      </c>
      <c r="I330" s="17">
        <f t="shared" si="57"/>
        <v>37</v>
      </c>
      <c r="J330" s="17">
        <v>36</v>
      </c>
      <c r="K330" s="17">
        <v>1</v>
      </c>
      <c r="L330" s="17">
        <v>34</v>
      </c>
      <c r="M330" s="17">
        <v>3</v>
      </c>
      <c r="N330" s="17">
        <v>3</v>
      </c>
      <c r="O330" s="17">
        <v>3</v>
      </c>
      <c r="P330" s="17" t="s">
        <v>21</v>
      </c>
      <c r="Q330" s="70" t="s">
        <v>22</v>
      </c>
      <c r="R330" s="72" t="s">
        <v>23</v>
      </c>
      <c r="S330" s="73" t="s">
        <v>152</v>
      </c>
      <c r="T330" s="74" t="s">
        <v>25</v>
      </c>
      <c r="U330" s="36" t="s">
        <v>26</v>
      </c>
      <c r="V330" s="17" t="s">
        <v>27</v>
      </c>
      <c r="W330" s="17">
        <f>M330-N330</f>
        <v>0</v>
      </c>
      <c r="X330" s="25"/>
    </row>
    <row r="331" spans="1:30" ht="28" x14ac:dyDescent="0.3">
      <c r="A331" s="127"/>
      <c r="B331" s="16">
        <v>2</v>
      </c>
      <c r="C331" s="17" t="s">
        <v>120</v>
      </c>
      <c r="D331" s="17"/>
      <c r="E331" s="17"/>
      <c r="F331" s="17"/>
      <c r="G331" s="17"/>
      <c r="H331" s="17" t="s">
        <v>389</v>
      </c>
      <c r="I331" s="17">
        <f t="shared" si="57"/>
        <v>49</v>
      </c>
      <c r="J331" s="17">
        <v>48</v>
      </c>
      <c r="K331" s="17">
        <v>1</v>
      </c>
      <c r="L331" s="17">
        <v>42</v>
      </c>
      <c r="M331" s="17">
        <v>7</v>
      </c>
      <c r="N331" s="17">
        <v>7</v>
      </c>
      <c r="O331" s="17">
        <v>7</v>
      </c>
      <c r="P331" s="17" t="s">
        <v>21</v>
      </c>
      <c r="Q331" s="70" t="s">
        <v>22</v>
      </c>
      <c r="R331" s="72" t="s">
        <v>23</v>
      </c>
      <c r="S331" s="73" t="s">
        <v>152</v>
      </c>
      <c r="T331" s="74" t="s">
        <v>25</v>
      </c>
      <c r="U331" s="36" t="s">
        <v>26</v>
      </c>
      <c r="V331" s="17" t="s">
        <v>27</v>
      </c>
      <c r="W331" s="17">
        <f>M331-N331</f>
        <v>0</v>
      </c>
      <c r="X331" s="25"/>
    </row>
    <row r="332" spans="1:30" ht="28" x14ac:dyDescent="0.3">
      <c r="A332" s="127"/>
      <c r="B332" s="123">
        <v>3</v>
      </c>
      <c r="C332" s="17" t="s">
        <v>120</v>
      </c>
      <c r="D332" s="17"/>
      <c r="E332" s="17"/>
      <c r="F332" s="17"/>
      <c r="G332" s="17"/>
      <c r="H332" s="118" t="s">
        <v>390</v>
      </c>
      <c r="I332" s="114">
        <f t="shared" si="57"/>
        <v>64</v>
      </c>
      <c r="J332" s="118">
        <v>63</v>
      </c>
      <c r="K332" s="118">
        <v>1</v>
      </c>
      <c r="L332" s="118">
        <v>60</v>
      </c>
      <c r="M332" s="114">
        <v>4</v>
      </c>
      <c r="N332" s="114">
        <v>4</v>
      </c>
      <c r="O332" s="17">
        <v>2</v>
      </c>
      <c r="P332" s="17" t="s">
        <v>50</v>
      </c>
      <c r="Q332" s="70" t="s">
        <v>213</v>
      </c>
      <c r="R332" s="72" t="s">
        <v>30</v>
      </c>
      <c r="S332" s="73" t="s">
        <v>153</v>
      </c>
      <c r="T332" s="70" t="s">
        <v>53</v>
      </c>
      <c r="U332" s="17" t="s">
        <v>54</v>
      </c>
      <c r="V332" s="17" t="s">
        <v>55</v>
      </c>
      <c r="W332" s="114">
        <v>0</v>
      </c>
      <c r="X332" s="116"/>
    </row>
    <row r="333" spans="1:30" ht="56" x14ac:dyDescent="0.3">
      <c r="A333" s="127"/>
      <c r="B333" s="123"/>
      <c r="C333" s="17" t="s">
        <v>120</v>
      </c>
      <c r="D333" s="17"/>
      <c r="E333" s="17"/>
      <c r="F333" s="17"/>
      <c r="G333" s="17"/>
      <c r="H333" s="118"/>
      <c r="I333" s="122"/>
      <c r="J333" s="118"/>
      <c r="K333" s="118"/>
      <c r="L333" s="118"/>
      <c r="M333" s="122"/>
      <c r="N333" s="122"/>
      <c r="O333" s="17">
        <v>1</v>
      </c>
      <c r="P333" s="17" t="s">
        <v>50</v>
      </c>
      <c r="Q333" s="70" t="s">
        <v>51</v>
      </c>
      <c r="R333" s="72" t="s">
        <v>30</v>
      </c>
      <c r="S333" s="85" t="s">
        <v>155</v>
      </c>
      <c r="T333" s="70" t="s">
        <v>53</v>
      </c>
      <c r="U333" s="17" t="s">
        <v>54</v>
      </c>
      <c r="V333" s="17" t="s">
        <v>55</v>
      </c>
      <c r="W333" s="122"/>
      <c r="X333" s="124"/>
    </row>
    <row r="334" spans="1:30" ht="56" x14ac:dyDescent="0.3">
      <c r="A334" s="127"/>
      <c r="B334" s="123"/>
      <c r="C334" s="17" t="s">
        <v>120</v>
      </c>
      <c r="D334" s="17"/>
      <c r="E334" s="17"/>
      <c r="F334" s="17"/>
      <c r="G334" s="17"/>
      <c r="H334" s="118"/>
      <c r="I334" s="115"/>
      <c r="J334" s="118"/>
      <c r="K334" s="118"/>
      <c r="L334" s="118"/>
      <c r="M334" s="115"/>
      <c r="N334" s="115"/>
      <c r="O334" s="17">
        <v>1</v>
      </c>
      <c r="P334" s="17" t="s">
        <v>50</v>
      </c>
      <c r="Q334" s="70" t="s">
        <v>56</v>
      </c>
      <c r="R334" s="72" t="s">
        <v>30</v>
      </c>
      <c r="S334" s="85" t="s">
        <v>216</v>
      </c>
      <c r="T334" s="70" t="s">
        <v>53</v>
      </c>
      <c r="U334" s="17" t="s">
        <v>54</v>
      </c>
      <c r="V334" s="17" t="s">
        <v>55</v>
      </c>
      <c r="W334" s="115"/>
      <c r="X334" s="117"/>
    </row>
    <row r="335" spans="1:30" ht="28" x14ac:dyDescent="0.3">
      <c r="A335" s="127"/>
      <c r="B335" s="123">
        <v>4</v>
      </c>
      <c r="C335" s="17" t="s">
        <v>120</v>
      </c>
      <c r="D335" s="17"/>
      <c r="E335" s="17"/>
      <c r="F335" s="17"/>
      <c r="G335" s="17"/>
      <c r="H335" s="118" t="s">
        <v>391</v>
      </c>
      <c r="I335" s="114">
        <f t="shared" si="57"/>
        <v>47</v>
      </c>
      <c r="J335" s="118">
        <v>46</v>
      </c>
      <c r="K335" s="118">
        <v>1</v>
      </c>
      <c r="L335" s="118">
        <v>42</v>
      </c>
      <c r="M335" s="114">
        <v>5</v>
      </c>
      <c r="N335" s="114">
        <v>5</v>
      </c>
      <c r="O335" s="17">
        <v>4</v>
      </c>
      <c r="P335" s="17" t="s">
        <v>50</v>
      </c>
      <c r="Q335" s="70" t="s">
        <v>213</v>
      </c>
      <c r="R335" s="72" t="s">
        <v>30</v>
      </c>
      <c r="S335" s="73" t="s">
        <v>153</v>
      </c>
      <c r="T335" s="70" t="s">
        <v>53</v>
      </c>
      <c r="U335" s="17" t="s">
        <v>54</v>
      </c>
      <c r="V335" s="17" t="s">
        <v>55</v>
      </c>
      <c r="W335" s="114">
        <v>0</v>
      </c>
      <c r="X335" s="116"/>
    </row>
    <row r="336" spans="1:30" ht="56" x14ac:dyDescent="0.3">
      <c r="A336" s="127"/>
      <c r="B336" s="123"/>
      <c r="C336" s="17" t="s">
        <v>120</v>
      </c>
      <c r="D336" s="17"/>
      <c r="E336" s="17"/>
      <c r="F336" s="17"/>
      <c r="G336" s="17"/>
      <c r="H336" s="118"/>
      <c r="I336" s="115"/>
      <c r="J336" s="118"/>
      <c r="K336" s="118"/>
      <c r="L336" s="118"/>
      <c r="M336" s="115"/>
      <c r="N336" s="115"/>
      <c r="O336" s="17">
        <v>1</v>
      </c>
      <c r="P336" s="17" t="s">
        <v>50</v>
      </c>
      <c r="Q336" s="70" t="s">
        <v>56</v>
      </c>
      <c r="R336" s="72" t="s">
        <v>30</v>
      </c>
      <c r="S336" s="85" t="s">
        <v>216</v>
      </c>
      <c r="T336" s="70" t="s">
        <v>53</v>
      </c>
      <c r="U336" s="17" t="s">
        <v>54</v>
      </c>
      <c r="V336" s="17" t="s">
        <v>55</v>
      </c>
      <c r="W336" s="115"/>
      <c r="X336" s="117"/>
    </row>
    <row r="337" spans="1:24" ht="28" x14ac:dyDescent="0.3">
      <c r="A337" s="127"/>
      <c r="B337" s="123">
        <v>5</v>
      </c>
      <c r="C337" s="17" t="s">
        <v>120</v>
      </c>
      <c r="D337" s="17"/>
      <c r="E337" s="17"/>
      <c r="F337" s="17"/>
      <c r="G337" s="17"/>
      <c r="H337" s="118" t="s">
        <v>392</v>
      </c>
      <c r="I337" s="114">
        <f t="shared" si="57"/>
        <v>37</v>
      </c>
      <c r="J337" s="118">
        <v>36</v>
      </c>
      <c r="K337" s="118">
        <v>1</v>
      </c>
      <c r="L337" s="118">
        <v>32</v>
      </c>
      <c r="M337" s="114">
        <v>5</v>
      </c>
      <c r="N337" s="114">
        <v>5</v>
      </c>
      <c r="O337" s="17">
        <v>4</v>
      </c>
      <c r="P337" s="17" t="s">
        <v>50</v>
      </c>
      <c r="Q337" s="70" t="s">
        <v>213</v>
      </c>
      <c r="R337" s="72" t="s">
        <v>30</v>
      </c>
      <c r="S337" s="73" t="s">
        <v>153</v>
      </c>
      <c r="T337" s="70" t="s">
        <v>53</v>
      </c>
      <c r="U337" s="17" t="s">
        <v>54</v>
      </c>
      <c r="V337" s="17" t="s">
        <v>55</v>
      </c>
      <c r="W337" s="114">
        <v>0</v>
      </c>
      <c r="X337" s="116"/>
    </row>
    <row r="338" spans="1:24" ht="56" x14ac:dyDescent="0.3">
      <c r="A338" s="127"/>
      <c r="B338" s="123"/>
      <c r="C338" s="17" t="s">
        <v>120</v>
      </c>
      <c r="D338" s="17"/>
      <c r="E338" s="17"/>
      <c r="F338" s="17"/>
      <c r="G338" s="17"/>
      <c r="H338" s="118"/>
      <c r="I338" s="115"/>
      <c r="J338" s="118"/>
      <c r="K338" s="118"/>
      <c r="L338" s="118"/>
      <c r="M338" s="115"/>
      <c r="N338" s="115"/>
      <c r="O338" s="17">
        <v>1</v>
      </c>
      <c r="P338" s="17" t="s">
        <v>50</v>
      </c>
      <c r="Q338" s="70" t="s">
        <v>51</v>
      </c>
      <c r="R338" s="72" t="s">
        <v>30</v>
      </c>
      <c r="S338" s="85" t="s">
        <v>155</v>
      </c>
      <c r="T338" s="70" t="s">
        <v>53</v>
      </c>
      <c r="U338" s="17" t="s">
        <v>54</v>
      </c>
      <c r="V338" s="17" t="s">
        <v>55</v>
      </c>
      <c r="W338" s="115"/>
      <c r="X338" s="117"/>
    </row>
    <row r="339" spans="1:24" ht="56" x14ac:dyDescent="0.3">
      <c r="A339" s="127"/>
      <c r="B339" s="123">
        <v>6</v>
      </c>
      <c r="C339" s="17" t="s">
        <v>120</v>
      </c>
      <c r="D339" s="17"/>
      <c r="E339" s="17"/>
      <c r="F339" s="17"/>
      <c r="G339" s="17"/>
      <c r="H339" s="118" t="s">
        <v>393</v>
      </c>
      <c r="I339" s="114">
        <f t="shared" si="57"/>
        <v>30</v>
      </c>
      <c r="J339" s="118">
        <v>29</v>
      </c>
      <c r="K339" s="118">
        <v>1</v>
      </c>
      <c r="L339" s="118">
        <v>23</v>
      </c>
      <c r="M339" s="114">
        <v>7</v>
      </c>
      <c r="N339" s="114">
        <v>6</v>
      </c>
      <c r="O339" s="17">
        <v>1</v>
      </c>
      <c r="P339" s="17" t="s">
        <v>28</v>
      </c>
      <c r="Q339" s="70" t="s">
        <v>51</v>
      </c>
      <c r="R339" s="72" t="s">
        <v>30</v>
      </c>
      <c r="S339" s="85" t="s">
        <v>52</v>
      </c>
      <c r="T339" s="70" t="s">
        <v>31</v>
      </c>
      <c r="U339" s="17" t="s">
        <v>32</v>
      </c>
      <c r="V339" s="17" t="s">
        <v>33</v>
      </c>
      <c r="W339" s="114">
        <v>1</v>
      </c>
      <c r="X339" s="116"/>
    </row>
    <row r="340" spans="1:24" ht="56" x14ac:dyDescent="0.3">
      <c r="A340" s="127"/>
      <c r="B340" s="123"/>
      <c r="C340" s="17" t="s">
        <v>120</v>
      </c>
      <c r="D340" s="17"/>
      <c r="E340" s="17"/>
      <c r="F340" s="17"/>
      <c r="G340" s="17"/>
      <c r="H340" s="118"/>
      <c r="I340" s="122"/>
      <c r="J340" s="118"/>
      <c r="K340" s="118"/>
      <c r="L340" s="118"/>
      <c r="M340" s="122"/>
      <c r="N340" s="122"/>
      <c r="O340" s="17">
        <v>1</v>
      </c>
      <c r="P340" s="17" t="s">
        <v>28</v>
      </c>
      <c r="Q340" s="70" t="s">
        <v>38</v>
      </c>
      <c r="R340" s="72" t="s">
        <v>30</v>
      </c>
      <c r="S340" s="85" t="s">
        <v>161</v>
      </c>
      <c r="T340" s="70" t="s">
        <v>31</v>
      </c>
      <c r="U340" s="17" t="s">
        <v>32</v>
      </c>
      <c r="V340" s="17" t="s">
        <v>33</v>
      </c>
      <c r="W340" s="122"/>
      <c r="X340" s="124"/>
    </row>
    <row r="341" spans="1:24" ht="56" x14ac:dyDescent="0.3">
      <c r="A341" s="127"/>
      <c r="B341" s="123"/>
      <c r="C341" s="17"/>
      <c r="D341" s="17"/>
      <c r="E341" s="17"/>
      <c r="F341" s="17"/>
      <c r="G341" s="17"/>
      <c r="H341" s="118"/>
      <c r="I341" s="122"/>
      <c r="J341" s="118"/>
      <c r="K341" s="118"/>
      <c r="L341" s="118"/>
      <c r="M341" s="122"/>
      <c r="N341" s="122"/>
      <c r="O341" s="17">
        <v>2</v>
      </c>
      <c r="P341" s="17" t="s">
        <v>28</v>
      </c>
      <c r="Q341" s="70" t="s">
        <v>35</v>
      </c>
      <c r="R341" s="72" t="s">
        <v>30</v>
      </c>
      <c r="S341" s="85" t="s">
        <v>217</v>
      </c>
      <c r="T341" s="70" t="s">
        <v>31</v>
      </c>
      <c r="U341" s="17" t="s">
        <v>32</v>
      </c>
      <c r="V341" s="17" t="s">
        <v>33</v>
      </c>
      <c r="W341" s="122"/>
      <c r="X341" s="124"/>
    </row>
    <row r="342" spans="1:24" ht="56" x14ac:dyDescent="0.3">
      <c r="A342" s="127"/>
      <c r="B342" s="123"/>
      <c r="C342" s="17"/>
      <c r="D342" s="17"/>
      <c r="E342" s="17"/>
      <c r="F342" s="17"/>
      <c r="G342" s="17"/>
      <c r="H342" s="118"/>
      <c r="I342" s="122"/>
      <c r="J342" s="118"/>
      <c r="K342" s="118"/>
      <c r="L342" s="118"/>
      <c r="M342" s="122"/>
      <c r="N342" s="122"/>
      <c r="O342" s="17">
        <v>1</v>
      </c>
      <c r="P342" s="17" t="s">
        <v>28</v>
      </c>
      <c r="Q342" s="72" t="s">
        <v>36</v>
      </c>
      <c r="R342" s="72" t="s">
        <v>30</v>
      </c>
      <c r="S342" s="85" t="s">
        <v>159</v>
      </c>
      <c r="T342" s="70" t="s">
        <v>31</v>
      </c>
      <c r="U342" s="17" t="s">
        <v>32</v>
      </c>
      <c r="V342" s="17" t="s">
        <v>33</v>
      </c>
      <c r="W342" s="122"/>
      <c r="X342" s="124"/>
    </row>
    <row r="343" spans="1:24" ht="56" x14ac:dyDescent="0.3">
      <c r="A343" s="127"/>
      <c r="B343" s="123"/>
      <c r="C343" s="17" t="s">
        <v>120</v>
      </c>
      <c r="D343" s="17"/>
      <c r="E343" s="17"/>
      <c r="F343" s="17"/>
      <c r="G343" s="17"/>
      <c r="H343" s="118"/>
      <c r="I343" s="115"/>
      <c r="J343" s="118"/>
      <c r="K343" s="118"/>
      <c r="L343" s="118"/>
      <c r="M343" s="115"/>
      <c r="N343" s="115"/>
      <c r="O343" s="17">
        <v>1</v>
      </c>
      <c r="P343" s="17" t="s">
        <v>28</v>
      </c>
      <c r="Q343" s="70" t="s">
        <v>59</v>
      </c>
      <c r="R343" s="72" t="s">
        <v>30</v>
      </c>
      <c r="S343" s="85" t="s">
        <v>215</v>
      </c>
      <c r="T343" s="70" t="s">
        <v>31</v>
      </c>
      <c r="U343" s="17" t="s">
        <v>32</v>
      </c>
      <c r="V343" s="17" t="s">
        <v>33</v>
      </c>
      <c r="W343" s="115"/>
      <c r="X343" s="117"/>
    </row>
    <row r="344" spans="1:24" ht="42" x14ac:dyDescent="0.3">
      <c r="A344" s="127"/>
      <c r="B344" s="123">
        <v>7</v>
      </c>
      <c r="C344" s="17" t="s">
        <v>120</v>
      </c>
      <c r="D344" s="17"/>
      <c r="E344" s="17"/>
      <c r="F344" s="17"/>
      <c r="G344" s="17"/>
      <c r="H344" s="118" t="s">
        <v>394</v>
      </c>
      <c r="I344" s="114">
        <f t="shared" si="57"/>
        <v>27</v>
      </c>
      <c r="J344" s="118">
        <v>26</v>
      </c>
      <c r="K344" s="118">
        <v>1</v>
      </c>
      <c r="L344" s="118">
        <v>22</v>
      </c>
      <c r="M344" s="114">
        <v>5</v>
      </c>
      <c r="N344" s="114">
        <v>5</v>
      </c>
      <c r="O344" s="17">
        <v>1</v>
      </c>
      <c r="P344" s="17" t="s">
        <v>28</v>
      </c>
      <c r="Q344" s="70" t="s">
        <v>56</v>
      </c>
      <c r="R344" s="72" t="s">
        <v>30</v>
      </c>
      <c r="S344" s="85" t="s">
        <v>158</v>
      </c>
      <c r="T344" s="70" t="s">
        <v>31</v>
      </c>
      <c r="U344" s="17" t="s">
        <v>32</v>
      </c>
      <c r="V344" s="17" t="s">
        <v>33</v>
      </c>
      <c r="W344" s="114">
        <v>0</v>
      </c>
      <c r="X344" s="116"/>
    </row>
    <row r="345" spans="1:24" ht="56" x14ac:dyDescent="0.3">
      <c r="A345" s="127"/>
      <c r="B345" s="123"/>
      <c r="C345" s="17" t="s">
        <v>120</v>
      </c>
      <c r="D345" s="17"/>
      <c r="E345" s="17"/>
      <c r="F345" s="17"/>
      <c r="G345" s="17"/>
      <c r="H345" s="118"/>
      <c r="I345" s="122"/>
      <c r="J345" s="118"/>
      <c r="K345" s="118"/>
      <c r="L345" s="118"/>
      <c r="M345" s="122"/>
      <c r="N345" s="122"/>
      <c r="O345" s="17">
        <v>1</v>
      </c>
      <c r="P345" s="17" t="s">
        <v>28</v>
      </c>
      <c r="Q345" s="70" t="s">
        <v>51</v>
      </c>
      <c r="R345" s="72" t="s">
        <v>30</v>
      </c>
      <c r="S345" s="85" t="s">
        <v>52</v>
      </c>
      <c r="T345" s="70" t="s">
        <v>31</v>
      </c>
      <c r="U345" s="17" t="s">
        <v>32</v>
      </c>
      <c r="V345" s="17" t="s">
        <v>33</v>
      </c>
      <c r="W345" s="122"/>
      <c r="X345" s="124"/>
    </row>
    <row r="346" spans="1:24" ht="88.5" customHeight="1" x14ac:dyDescent="0.3">
      <c r="A346" s="127"/>
      <c r="B346" s="123"/>
      <c r="C346" s="17" t="s">
        <v>120</v>
      </c>
      <c r="D346" s="17"/>
      <c r="E346" s="17"/>
      <c r="F346" s="17"/>
      <c r="G346" s="17"/>
      <c r="H346" s="118"/>
      <c r="I346" s="122"/>
      <c r="J346" s="118"/>
      <c r="K346" s="118"/>
      <c r="L346" s="118"/>
      <c r="M346" s="122"/>
      <c r="N346" s="122"/>
      <c r="O346" s="17">
        <v>1</v>
      </c>
      <c r="P346" s="17" t="s">
        <v>28</v>
      </c>
      <c r="Q346" s="70" t="s">
        <v>35</v>
      </c>
      <c r="R346" s="72" t="s">
        <v>30</v>
      </c>
      <c r="S346" s="85" t="s">
        <v>217</v>
      </c>
      <c r="T346" s="70" t="s">
        <v>31</v>
      </c>
      <c r="U346" s="17" t="s">
        <v>32</v>
      </c>
      <c r="V346" s="17" t="s">
        <v>33</v>
      </c>
      <c r="W346" s="122"/>
      <c r="X346" s="124"/>
    </row>
    <row r="347" spans="1:24" ht="70" x14ac:dyDescent="0.3">
      <c r="A347" s="127"/>
      <c r="B347" s="123"/>
      <c r="C347" s="17"/>
      <c r="D347" s="17"/>
      <c r="E347" s="17"/>
      <c r="F347" s="17"/>
      <c r="G347" s="17"/>
      <c r="H347" s="118"/>
      <c r="I347" s="122"/>
      <c r="J347" s="118"/>
      <c r="K347" s="118"/>
      <c r="L347" s="118"/>
      <c r="M347" s="122"/>
      <c r="N347" s="122"/>
      <c r="O347" s="17">
        <v>1</v>
      </c>
      <c r="P347" s="17" t="s">
        <v>28</v>
      </c>
      <c r="Q347" s="72" t="s">
        <v>61</v>
      </c>
      <c r="R347" s="72" t="s">
        <v>30</v>
      </c>
      <c r="S347" s="85" t="s">
        <v>220</v>
      </c>
      <c r="T347" s="70" t="s">
        <v>31</v>
      </c>
      <c r="U347" s="17" t="s">
        <v>32</v>
      </c>
      <c r="V347" s="17" t="s">
        <v>33</v>
      </c>
      <c r="W347" s="122"/>
      <c r="X347" s="124"/>
    </row>
    <row r="348" spans="1:24" ht="56" x14ac:dyDescent="0.3">
      <c r="A348" s="121"/>
      <c r="B348" s="123"/>
      <c r="C348" s="17" t="s">
        <v>120</v>
      </c>
      <c r="D348" s="17"/>
      <c r="E348" s="17"/>
      <c r="F348" s="17"/>
      <c r="G348" s="17"/>
      <c r="H348" s="118"/>
      <c r="I348" s="115"/>
      <c r="J348" s="118"/>
      <c r="K348" s="118"/>
      <c r="L348" s="118"/>
      <c r="M348" s="115"/>
      <c r="N348" s="115"/>
      <c r="O348" s="17">
        <v>1</v>
      </c>
      <c r="P348" s="17" t="s">
        <v>28</v>
      </c>
      <c r="Q348" s="70" t="s">
        <v>38</v>
      </c>
      <c r="R348" s="72" t="s">
        <v>30</v>
      </c>
      <c r="S348" s="85" t="s">
        <v>161</v>
      </c>
      <c r="T348" s="70" t="s">
        <v>31</v>
      </c>
      <c r="U348" s="17" t="s">
        <v>32</v>
      </c>
      <c r="V348" s="17" t="s">
        <v>33</v>
      </c>
      <c r="W348" s="115"/>
      <c r="X348" s="117"/>
    </row>
    <row r="349" spans="1:24" ht="27.75" customHeight="1" x14ac:dyDescent="0.3">
      <c r="A349" s="53">
        <v>40</v>
      </c>
      <c r="B349" s="112" t="s">
        <v>121</v>
      </c>
      <c r="C349" s="54"/>
      <c r="D349" s="54"/>
      <c r="E349" s="54"/>
      <c r="F349" s="54"/>
      <c r="G349" s="54"/>
      <c r="H349" s="16"/>
      <c r="I349" s="42">
        <f>SUM(I350:I357)</f>
        <v>92</v>
      </c>
      <c r="J349" s="42">
        <f>SUM(J350:J357)</f>
        <v>92</v>
      </c>
      <c r="K349" s="42"/>
      <c r="L349" s="42">
        <f t="shared" ref="L349:R349" si="63">SUM(L350:L357)</f>
        <v>83</v>
      </c>
      <c r="M349" s="42">
        <f t="shared" si="63"/>
        <v>9</v>
      </c>
      <c r="N349" s="42">
        <f t="shared" si="63"/>
        <v>8</v>
      </c>
      <c r="O349" s="42">
        <f t="shared" si="63"/>
        <v>8</v>
      </c>
      <c r="P349" s="22">
        <f t="shared" si="63"/>
        <v>0</v>
      </c>
      <c r="Q349" s="88">
        <f t="shared" si="63"/>
        <v>0</v>
      </c>
      <c r="R349" s="89">
        <f t="shared" si="63"/>
        <v>0</v>
      </c>
      <c r="S349" s="90"/>
      <c r="T349" s="89">
        <f>SUM(T350:T357)</f>
        <v>0</v>
      </c>
      <c r="U349" s="42">
        <f>SUM(U350:U357)</f>
        <v>0</v>
      </c>
      <c r="V349" s="42">
        <f>SUM(V350:V357)</f>
        <v>0</v>
      </c>
      <c r="W349" s="42">
        <f>SUM(W350:W357)</f>
        <v>1</v>
      </c>
      <c r="X349" s="17"/>
    </row>
    <row r="350" spans="1:24" s="10" customFormat="1" ht="28" x14ac:dyDescent="0.3">
      <c r="A350" s="127"/>
      <c r="B350" s="16">
        <v>1</v>
      </c>
      <c r="C350" s="17" t="s">
        <v>121</v>
      </c>
      <c r="D350" s="17"/>
      <c r="E350" s="17"/>
      <c r="F350" s="17"/>
      <c r="G350" s="17"/>
      <c r="H350" s="17" t="s">
        <v>395</v>
      </c>
      <c r="I350" s="17">
        <f t="shared" si="57"/>
        <v>6</v>
      </c>
      <c r="J350" s="17">
        <v>6</v>
      </c>
      <c r="K350" s="17"/>
      <c r="L350" s="17">
        <v>4</v>
      </c>
      <c r="M350" s="17">
        <v>2</v>
      </c>
      <c r="N350" s="17">
        <v>1</v>
      </c>
      <c r="O350" s="17">
        <v>1</v>
      </c>
      <c r="P350" s="17" t="s">
        <v>21</v>
      </c>
      <c r="Q350" s="70" t="s">
        <v>22</v>
      </c>
      <c r="R350" s="72" t="s">
        <v>23</v>
      </c>
      <c r="S350" s="73" t="s">
        <v>152</v>
      </c>
      <c r="T350" s="74" t="s">
        <v>25</v>
      </c>
      <c r="U350" s="36" t="s">
        <v>26</v>
      </c>
      <c r="V350" s="17" t="s">
        <v>27</v>
      </c>
      <c r="W350" s="17">
        <f t="shared" ref="W350:W357" si="64">M350-N350</f>
        <v>1</v>
      </c>
      <c r="X350" s="23"/>
    </row>
    <row r="351" spans="1:24" ht="70" x14ac:dyDescent="0.3">
      <c r="A351" s="127"/>
      <c r="B351" s="16">
        <v>2</v>
      </c>
      <c r="C351" s="17" t="s">
        <v>121</v>
      </c>
      <c r="D351" s="17"/>
      <c r="E351" s="17"/>
      <c r="F351" s="17"/>
      <c r="G351" s="17"/>
      <c r="H351" s="17" t="s">
        <v>396</v>
      </c>
      <c r="I351" s="17">
        <f t="shared" si="57"/>
        <v>23</v>
      </c>
      <c r="J351" s="17">
        <v>23</v>
      </c>
      <c r="K351" s="17"/>
      <c r="L351" s="17">
        <v>22</v>
      </c>
      <c r="M351" s="17">
        <v>1</v>
      </c>
      <c r="N351" s="17">
        <v>1</v>
      </c>
      <c r="O351" s="17">
        <v>1</v>
      </c>
      <c r="P351" s="17" t="s">
        <v>50</v>
      </c>
      <c r="Q351" s="70" t="s">
        <v>66</v>
      </c>
      <c r="R351" s="72" t="s">
        <v>30</v>
      </c>
      <c r="S351" s="85" t="s">
        <v>40</v>
      </c>
      <c r="T351" s="70" t="s">
        <v>53</v>
      </c>
      <c r="U351" s="17" t="s">
        <v>54</v>
      </c>
      <c r="V351" s="17" t="s">
        <v>55</v>
      </c>
      <c r="W351" s="17">
        <f t="shared" si="64"/>
        <v>0</v>
      </c>
      <c r="X351" s="17"/>
    </row>
    <row r="352" spans="1:24" ht="56" x14ac:dyDescent="0.3">
      <c r="A352" s="127"/>
      <c r="B352" s="16">
        <v>3</v>
      </c>
      <c r="C352" s="17" t="s">
        <v>121</v>
      </c>
      <c r="D352" s="17"/>
      <c r="E352" s="17"/>
      <c r="F352" s="17"/>
      <c r="G352" s="17"/>
      <c r="H352" s="17" t="s">
        <v>397</v>
      </c>
      <c r="I352" s="19">
        <f t="shared" si="57"/>
        <v>16</v>
      </c>
      <c r="J352" s="17">
        <v>16</v>
      </c>
      <c r="K352" s="17">
        <v>0</v>
      </c>
      <c r="L352" s="17">
        <v>15</v>
      </c>
      <c r="M352" s="19">
        <v>1</v>
      </c>
      <c r="N352" s="17">
        <v>1</v>
      </c>
      <c r="O352" s="17">
        <v>1</v>
      </c>
      <c r="P352" s="17" t="s">
        <v>50</v>
      </c>
      <c r="Q352" s="70" t="s">
        <v>51</v>
      </c>
      <c r="R352" s="72" t="s">
        <v>30</v>
      </c>
      <c r="S352" s="85" t="s">
        <v>155</v>
      </c>
      <c r="T352" s="70" t="s">
        <v>53</v>
      </c>
      <c r="U352" s="17" t="s">
        <v>54</v>
      </c>
      <c r="V352" s="17" t="s">
        <v>55</v>
      </c>
      <c r="W352" s="19">
        <f t="shared" si="64"/>
        <v>0</v>
      </c>
      <c r="X352" s="19"/>
    </row>
    <row r="353" spans="1:24" ht="56" x14ac:dyDescent="0.3">
      <c r="A353" s="127"/>
      <c r="B353" s="16">
        <v>4</v>
      </c>
      <c r="C353" s="17" t="s">
        <v>121</v>
      </c>
      <c r="D353" s="17"/>
      <c r="E353" s="17"/>
      <c r="F353" s="17"/>
      <c r="G353" s="17"/>
      <c r="H353" s="17" t="s">
        <v>398</v>
      </c>
      <c r="I353" s="17">
        <f t="shared" si="57"/>
        <v>17</v>
      </c>
      <c r="J353" s="17">
        <v>17</v>
      </c>
      <c r="K353" s="17">
        <v>0</v>
      </c>
      <c r="L353" s="17">
        <v>16</v>
      </c>
      <c r="M353" s="17">
        <v>1</v>
      </c>
      <c r="N353" s="17">
        <v>1</v>
      </c>
      <c r="O353" s="17">
        <v>1</v>
      </c>
      <c r="P353" s="17" t="s">
        <v>50</v>
      </c>
      <c r="Q353" s="70" t="s">
        <v>51</v>
      </c>
      <c r="R353" s="72" t="s">
        <v>30</v>
      </c>
      <c r="S353" s="85" t="s">
        <v>155</v>
      </c>
      <c r="T353" s="70" t="s">
        <v>53</v>
      </c>
      <c r="U353" s="17" t="s">
        <v>54</v>
      </c>
      <c r="V353" s="17" t="s">
        <v>55</v>
      </c>
      <c r="W353" s="17">
        <f t="shared" si="64"/>
        <v>0</v>
      </c>
      <c r="X353" s="17"/>
    </row>
    <row r="354" spans="1:24" ht="42" x14ac:dyDescent="0.3">
      <c r="A354" s="127"/>
      <c r="B354" s="16">
        <v>5</v>
      </c>
      <c r="C354" s="17" t="s">
        <v>121</v>
      </c>
      <c r="D354" s="17"/>
      <c r="E354" s="17"/>
      <c r="F354" s="17"/>
      <c r="G354" s="17"/>
      <c r="H354" s="17" t="s">
        <v>399</v>
      </c>
      <c r="I354" s="17">
        <f t="shared" si="57"/>
        <v>11</v>
      </c>
      <c r="J354" s="17">
        <v>11</v>
      </c>
      <c r="K354" s="17">
        <v>0</v>
      </c>
      <c r="L354" s="17">
        <v>10</v>
      </c>
      <c r="M354" s="17">
        <v>1</v>
      </c>
      <c r="N354" s="17">
        <v>1</v>
      </c>
      <c r="O354" s="17">
        <v>1</v>
      </c>
      <c r="P354" s="17" t="s">
        <v>28</v>
      </c>
      <c r="Q354" s="111" t="s">
        <v>102</v>
      </c>
      <c r="R354" s="72" t="s">
        <v>30</v>
      </c>
      <c r="S354" s="70" t="s">
        <v>103</v>
      </c>
      <c r="T354" s="70" t="s">
        <v>31</v>
      </c>
      <c r="U354" s="17" t="s">
        <v>32</v>
      </c>
      <c r="V354" s="17" t="s">
        <v>33</v>
      </c>
      <c r="W354" s="17">
        <f t="shared" si="64"/>
        <v>0</v>
      </c>
      <c r="X354" s="17"/>
    </row>
    <row r="355" spans="1:24" ht="56" x14ac:dyDescent="0.3">
      <c r="A355" s="127"/>
      <c r="B355" s="120">
        <v>6</v>
      </c>
      <c r="C355" s="17" t="s">
        <v>121</v>
      </c>
      <c r="D355" s="17"/>
      <c r="E355" s="17"/>
      <c r="F355" s="17"/>
      <c r="G355" s="17"/>
      <c r="H355" s="118" t="s">
        <v>397</v>
      </c>
      <c r="I355" s="114">
        <f t="shared" si="57"/>
        <v>9</v>
      </c>
      <c r="J355" s="118">
        <v>9</v>
      </c>
      <c r="K355" s="118"/>
      <c r="L355" s="118">
        <v>7</v>
      </c>
      <c r="M355" s="114">
        <v>2</v>
      </c>
      <c r="N355" s="118">
        <v>2</v>
      </c>
      <c r="O355" s="17">
        <v>1</v>
      </c>
      <c r="P355" s="17" t="s">
        <v>28</v>
      </c>
      <c r="Q355" s="70" t="s">
        <v>51</v>
      </c>
      <c r="R355" s="72" t="s">
        <v>30</v>
      </c>
      <c r="S355" s="85" t="s">
        <v>52</v>
      </c>
      <c r="T355" s="70" t="s">
        <v>31</v>
      </c>
      <c r="U355" s="17" t="s">
        <v>32</v>
      </c>
      <c r="V355" s="17" t="s">
        <v>33</v>
      </c>
      <c r="W355" s="17">
        <f t="shared" si="64"/>
        <v>0</v>
      </c>
      <c r="X355" s="118"/>
    </row>
    <row r="356" spans="1:24" ht="56" x14ac:dyDescent="0.3">
      <c r="A356" s="127"/>
      <c r="B356" s="121"/>
      <c r="C356" s="17" t="s">
        <v>121</v>
      </c>
      <c r="D356" s="17"/>
      <c r="E356" s="17"/>
      <c r="F356" s="17"/>
      <c r="G356" s="17"/>
      <c r="H356" s="118"/>
      <c r="I356" s="115"/>
      <c r="J356" s="118"/>
      <c r="K356" s="118"/>
      <c r="L356" s="118"/>
      <c r="M356" s="115"/>
      <c r="N356" s="118"/>
      <c r="O356" s="17">
        <v>1</v>
      </c>
      <c r="P356" s="17" t="s">
        <v>28</v>
      </c>
      <c r="Q356" s="70" t="s">
        <v>35</v>
      </c>
      <c r="R356" s="72" t="s">
        <v>30</v>
      </c>
      <c r="S356" s="85" t="s">
        <v>217</v>
      </c>
      <c r="T356" s="70" t="s">
        <v>31</v>
      </c>
      <c r="U356" s="17" t="s">
        <v>32</v>
      </c>
      <c r="V356" s="17" t="s">
        <v>33</v>
      </c>
      <c r="W356" s="17">
        <f t="shared" si="64"/>
        <v>0</v>
      </c>
      <c r="X356" s="118"/>
    </row>
    <row r="357" spans="1:24" ht="56" x14ac:dyDescent="0.3">
      <c r="A357" s="121"/>
      <c r="B357" s="16">
        <v>7</v>
      </c>
      <c r="C357" s="17" t="s">
        <v>121</v>
      </c>
      <c r="D357" s="17"/>
      <c r="E357" s="17"/>
      <c r="F357" s="17"/>
      <c r="G357" s="17"/>
      <c r="H357" s="17" t="s">
        <v>398</v>
      </c>
      <c r="I357" s="17">
        <f t="shared" si="57"/>
        <v>10</v>
      </c>
      <c r="J357" s="17">
        <v>10</v>
      </c>
      <c r="K357" s="17"/>
      <c r="L357" s="17">
        <v>9</v>
      </c>
      <c r="M357" s="17">
        <v>1</v>
      </c>
      <c r="N357" s="17">
        <v>1</v>
      </c>
      <c r="O357" s="17">
        <v>1</v>
      </c>
      <c r="P357" s="17" t="s">
        <v>28</v>
      </c>
      <c r="Q357" s="70" t="s">
        <v>38</v>
      </c>
      <c r="R357" s="72" t="s">
        <v>30</v>
      </c>
      <c r="S357" s="85" t="s">
        <v>161</v>
      </c>
      <c r="T357" s="70" t="s">
        <v>31</v>
      </c>
      <c r="U357" s="17" t="s">
        <v>32</v>
      </c>
      <c r="V357" s="17" t="s">
        <v>33</v>
      </c>
      <c r="W357" s="17">
        <f t="shared" si="64"/>
        <v>0</v>
      </c>
      <c r="X357" s="17"/>
    </row>
    <row r="358" spans="1:24" ht="34.5" customHeight="1" x14ac:dyDescent="0.3">
      <c r="A358" s="38">
        <v>41</v>
      </c>
      <c r="B358" s="38" t="s">
        <v>122</v>
      </c>
      <c r="C358" s="43"/>
      <c r="D358" s="43"/>
      <c r="E358" s="43"/>
      <c r="F358" s="43"/>
      <c r="G358" s="43"/>
      <c r="H358" s="16"/>
      <c r="I358" s="42">
        <f>SUM(I359:I359)</f>
        <v>29</v>
      </c>
      <c r="J358" s="42">
        <f>SUM(J359:J359)</f>
        <v>29</v>
      </c>
      <c r="K358" s="42"/>
      <c r="L358" s="42">
        <f t="shared" ref="L358:R358" si="65">SUM(L359:L359)</f>
        <v>28</v>
      </c>
      <c r="M358" s="42">
        <f t="shared" si="65"/>
        <v>1</v>
      </c>
      <c r="N358" s="42">
        <f t="shared" si="65"/>
        <v>1</v>
      </c>
      <c r="O358" s="42">
        <f t="shared" si="65"/>
        <v>1</v>
      </c>
      <c r="P358" s="22">
        <f t="shared" si="65"/>
        <v>0</v>
      </c>
      <c r="Q358" s="88">
        <f t="shared" si="65"/>
        <v>0</v>
      </c>
      <c r="R358" s="89">
        <f t="shared" si="65"/>
        <v>0</v>
      </c>
      <c r="S358" s="90"/>
      <c r="T358" s="89">
        <f>SUM(T359:T359)</f>
        <v>0</v>
      </c>
      <c r="U358" s="42">
        <f>SUM(U359:U359)</f>
        <v>0</v>
      </c>
      <c r="V358" s="42">
        <f>SUM(V359:V359)</f>
        <v>0</v>
      </c>
      <c r="W358" s="42">
        <f>SUM(W359:W359)</f>
        <v>0</v>
      </c>
      <c r="X358" s="17"/>
    </row>
    <row r="359" spans="1:24" ht="70" x14ac:dyDescent="0.3">
      <c r="A359" s="51"/>
      <c r="B359" s="16">
        <v>1</v>
      </c>
      <c r="C359" s="17" t="s">
        <v>122</v>
      </c>
      <c r="D359" s="17"/>
      <c r="E359" s="17"/>
      <c r="F359" s="17"/>
      <c r="G359" s="17"/>
      <c r="H359" s="17" t="s">
        <v>400</v>
      </c>
      <c r="I359" s="17">
        <f t="shared" si="57"/>
        <v>29</v>
      </c>
      <c r="J359" s="20">
        <v>29</v>
      </c>
      <c r="K359" s="17">
        <v>0</v>
      </c>
      <c r="L359" s="20">
        <v>28</v>
      </c>
      <c r="M359" s="17">
        <v>1</v>
      </c>
      <c r="N359" s="17">
        <v>1</v>
      </c>
      <c r="O359" s="17">
        <v>1</v>
      </c>
      <c r="P359" s="16" t="s">
        <v>28</v>
      </c>
      <c r="Q359" s="70" t="s">
        <v>66</v>
      </c>
      <c r="R359" s="72" t="s">
        <v>30</v>
      </c>
      <c r="S359" s="85" t="s">
        <v>160</v>
      </c>
      <c r="T359" s="70" t="s">
        <v>31</v>
      </c>
      <c r="U359" s="17" t="s">
        <v>32</v>
      </c>
      <c r="V359" s="17" t="s">
        <v>33</v>
      </c>
      <c r="W359" s="17">
        <f t="shared" ref="W359" si="66">M359-N359</f>
        <v>0</v>
      </c>
      <c r="X359" s="17"/>
    </row>
    <row r="360" spans="1:24" ht="28" x14ac:dyDescent="0.3">
      <c r="A360" s="37">
        <v>42</v>
      </c>
      <c r="B360" s="37" t="s">
        <v>123</v>
      </c>
      <c r="C360" s="37"/>
      <c r="D360" s="37"/>
      <c r="E360" s="37"/>
      <c r="F360" s="37"/>
      <c r="G360" s="37"/>
      <c r="H360" s="38"/>
      <c r="I360" s="18">
        <f>SUM(I361:I369)</f>
        <v>161</v>
      </c>
      <c r="J360" s="18">
        <f>SUM(J361:J369)</f>
        <v>152</v>
      </c>
      <c r="K360" s="18"/>
      <c r="L360" s="18">
        <f t="shared" ref="L360:R360" si="67">SUM(L361:L369)</f>
        <v>132</v>
      </c>
      <c r="M360" s="18">
        <f t="shared" si="67"/>
        <v>29</v>
      </c>
      <c r="N360" s="18">
        <f t="shared" si="67"/>
        <v>17</v>
      </c>
      <c r="O360" s="18">
        <f t="shared" si="67"/>
        <v>17</v>
      </c>
      <c r="P360" s="17">
        <f t="shared" si="67"/>
        <v>0</v>
      </c>
      <c r="Q360" s="70">
        <f t="shared" si="67"/>
        <v>0</v>
      </c>
      <c r="R360" s="83">
        <f t="shared" si="67"/>
        <v>0</v>
      </c>
      <c r="S360" s="84"/>
      <c r="T360" s="83">
        <f>SUM(T361:T369)</f>
        <v>0</v>
      </c>
      <c r="U360" s="18">
        <f>SUM(U361:U369)</f>
        <v>0</v>
      </c>
      <c r="V360" s="18">
        <f>SUM(V361:V369)</f>
        <v>0</v>
      </c>
      <c r="W360" s="18">
        <f>SUM(W361:W369)</f>
        <v>12</v>
      </c>
      <c r="X360" s="17"/>
    </row>
    <row r="361" spans="1:24" ht="28" x14ac:dyDescent="0.3">
      <c r="A361" s="120"/>
      <c r="B361" s="16">
        <v>1</v>
      </c>
      <c r="C361" s="17" t="s">
        <v>123</v>
      </c>
      <c r="D361" s="18">
        <f>SUM(I361:I369)</f>
        <v>161</v>
      </c>
      <c r="E361" s="18">
        <f>SUM(L361:L369)</f>
        <v>132</v>
      </c>
      <c r="F361" s="18">
        <f>SUM(N361:N369)</f>
        <v>17</v>
      </c>
      <c r="G361" s="18">
        <f>D361-E361-F361</f>
        <v>12</v>
      </c>
      <c r="H361" s="17" t="s">
        <v>401</v>
      </c>
      <c r="I361" s="17">
        <f t="shared" si="57"/>
        <v>36</v>
      </c>
      <c r="J361" s="17">
        <v>34</v>
      </c>
      <c r="K361" s="17">
        <v>2</v>
      </c>
      <c r="L361" s="17">
        <v>29</v>
      </c>
      <c r="M361" s="17">
        <v>7</v>
      </c>
      <c r="N361" s="17">
        <v>4</v>
      </c>
      <c r="O361" s="17">
        <v>4</v>
      </c>
      <c r="P361" s="17" t="s">
        <v>21</v>
      </c>
      <c r="Q361" s="70" t="s">
        <v>22</v>
      </c>
      <c r="R361" s="72" t="s">
        <v>23</v>
      </c>
      <c r="S361" s="73" t="s">
        <v>152</v>
      </c>
      <c r="T361" s="74" t="s">
        <v>25</v>
      </c>
      <c r="U361" s="36" t="s">
        <v>26</v>
      </c>
      <c r="V361" s="17" t="s">
        <v>27</v>
      </c>
      <c r="W361" s="17">
        <f t="shared" ref="W361:W368" si="68">M361-N361</f>
        <v>3</v>
      </c>
      <c r="X361" s="17"/>
    </row>
    <row r="362" spans="1:24" ht="28" x14ac:dyDescent="0.3">
      <c r="A362" s="127"/>
      <c r="B362" s="16">
        <v>2</v>
      </c>
      <c r="C362" s="17" t="s">
        <v>123</v>
      </c>
      <c r="D362" s="17"/>
      <c r="E362" s="17"/>
      <c r="F362" s="17"/>
      <c r="G362" s="17"/>
      <c r="H362" s="17" t="s">
        <v>402</v>
      </c>
      <c r="I362" s="17">
        <f t="shared" si="57"/>
        <v>21</v>
      </c>
      <c r="J362" s="17">
        <v>19</v>
      </c>
      <c r="K362" s="17">
        <v>2</v>
      </c>
      <c r="L362" s="17">
        <v>16</v>
      </c>
      <c r="M362" s="17">
        <v>5</v>
      </c>
      <c r="N362" s="17">
        <v>2</v>
      </c>
      <c r="O362" s="17">
        <v>2</v>
      </c>
      <c r="P362" s="17" t="s">
        <v>21</v>
      </c>
      <c r="Q362" s="70" t="s">
        <v>22</v>
      </c>
      <c r="R362" s="72" t="s">
        <v>23</v>
      </c>
      <c r="S362" s="73" t="s">
        <v>152</v>
      </c>
      <c r="T362" s="74" t="s">
        <v>25</v>
      </c>
      <c r="U362" s="36" t="s">
        <v>26</v>
      </c>
      <c r="V362" s="17" t="s">
        <v>27</v>
      </c>
      <c r="W362" s="17">
        <f t="shared" si="68"/>
        <v>3</v>
      </c>
      <c r="X362" s="17"/>
    </row>
    <row r="363" spans="1:24" ht="33.75" customHeight="1" x14ac:dyDescent="0.3">
      <c r="A363" s="127"/>
      <c r="B363" s="16">
        <v>3</v>
      </c>
      <c r="C363" s="17" t="s">
        <v>123</v>
      </c>
      <c r="D363" s="17"/>
      <c r="E363" s="17"/>
      <c r="F363" s="17"/>
      <c r="G363" s="17"/>
      <c r="H363" s="17" t="s">
        <v>403</v>
      </c>
      <c r="I363" s="17">
        <f t="shared" si="57"/>
        <v>20</v>
      </c>
      <c r="J363" s="17">
        <v>20</v>
      </c>
      <c r="K363" s="17">
        <v>0</v>
      </c>
      <c r="L363" s="17">
        <v>17</v>
      </c>
      <c r="M363" s="17">
        <v>3</v>
      </c>
      <c r="N363" s="17">
        <v>2</v>
      </c>
      <c r="O363" s="17">
        <v>2</v>
      </c>
      <c r="P363" s="17" t="s">
        <v>21</v>
      </c>
      <c r="Q363" s="70" t="s">
        <v>22</v>
      </c>
      <c r="R363" s="72" t="s">
        <v>23</v>
      </c>
      <c r="S363" s="73" t="s">
        <v>152</v>
      </c>
      <c r="T363" s="74" t="s">
        <v>25</v>
      </c>
      <c r="U363" s="36" t="s">
        <v>26</v>
      </c>
      <c r="V363" s="17" t="s">
        <v>27</v>
      </c>
      <c r="W363" s="17">
        <f t="shared" si="68"/>
        <v>1</v>
      </c>
      <c r="X363" s="17"/>
    </row>
    <row r="364" spans="1:24" ht="28" x14ac:dyDescent="0.3">
      <c r="A364" s="127"/>
      <c r="B364" s="16">
        <v>4</v>
      </c>
      <c r="C364" s="17" t="s">
        <v>123</v>
      </c>
      <c r="D364" s="17"/>
      <c r="E364" s="17"/>
      <c r="F364" s="17"/>
      <c r="G364" s="17"/>
      <c r="H364" s="17" t="s">
        <v>404</v>
      </c>
      <c r="I364" s="17">
        <f t="shared" si="57"/>
        <v>27</v>
      </c>
      <c r="J364" s="17">
        <v>26</v>
      </c>
      <c r="K364" s="17">
        <v>1</v>
      </c>
      <c r="L364" s="17">
        <v>21</v>
      </c>
      <c r="M364" s="17">
        <v>6</v>
      </c>
      <c r="N364" s="17">
        <v>4</v>
      </c>
      <c r="O364" s="17">
        <v>4</v>
      </c>
      <c r="P364" s="17" t="s">
        <v>21</v>
      </c>
      <c r="Q364" s="70" t="s">
        <v>22</v>
      </c>
      <c r="R364" s="72" t="s">
        <v>23</v>
      </c>
      <c r="S364" s="73" t="s">
        <v>152</v>
      </c>
      <c r="T364" s="74" t="s">
        <v>25</v>
      </c>
      <c r="U364" s="36" t="s">
        <v>26</v>
      </c>
      <c r="V364" s="17" t="s">
        <v>27</v>
      </c>
      <c r="W364" s="17">
        <f t="shared" si="68"/>
        <v>2</v>
      </c>
      <c r="X364" s="17"/>
    </row>
    <row r="365" spans="1:24" ht="56" x14ac:dyDescent="0.3">
      <c r="A365" s="127"/>
      <c r="B365" s="120">
        <v>5</v>
      </c>
      <c r="C365" s="17" t="s">
        <v>123</v>
      </c>
      <c r="D365" s="17"/>
      <c r="E365" s="17"/>
      <c r="F365" s="17"/>
      <c r="G365" s="17"/>
      <c r="H365" s="118" t="s">
        <v>405</v>
      </c>
      <c r="I365" s="114">
        <f t="shared" ref="I365:I405" si="69">J365+K365</f>
        <v>28</v>
      </c>
      <c r="J365" s="118">
        <v>26</v>
      </c>
      <c r="K365" s="118">
        <v>2</v>
      </c>
      <c r="L365" s="118">
        <v>25</v>
      </c>
      <c r="M365" s="114">
        <v>3</v>
      </c>
      <c r="N365" s="118">
        <v>2</v>
      </c>
      <c r="O365" s="17">
        <v>1</v>
      </c>
      <c r="P365" s="17" t="s">
        <v>124</v>
      </c>
      <c r="Q365" s="70" t="s">
        <v>35</v>
      </c>
      <c r="R365" s="72" t="s">
        <v>30</v>
      </c>
      <c r="S365" s="85" t="s">
        <v>217</v>
      </c>
      <c r="T365" s="74" t="s">
        <v>31</v>
      </c>
      <c r="U365" s="36" t="s">
        <v>32</v>
      </c>
      <c r="V365" s="17" t="s">
        <v>33</v>
      </c>
      <c r="W365" s="17">
        <f t="shared" si="68"/>
        <v>1</v>
      </c>
      <c r="X365" s="17"/>
    </row>
    <row r="366" spans="1:24" ht="56" x14ac:dyDescent="0.3">
      <c r="A366" s="127"/>
      <c r="B366" s="121"/>
      <c r="C366" s="17" t="s">
        <v>123</v>
      </c>
      <c r="D366" s="17"/>
      <c r="E366" s="17"/>
      <c r="F366" s="17"/>
      <c r="G366" s="17"/>
      <c r="H366" s="118"/>
      <c r="I366" s="115"/>
      <c r="J366" s="118"/>
      <c r="K366" s="118"/>
      <c r="L366" s="118"/>
      <c r="M366" s="115"/>
      <c r="N366" s="118"/>
      <c r="O366" s="17">
        <v>1</v>
      </c>
      <c r="P366" s="17" t="s">
        <v>28</v>
      </c>
      <c r="Q366" s="70" t="s">
        <v>38</v>
      </c>
      <c r="R366" s="72" t="s">
        <v>30</v>
      </c>
      <c r="S366" s="85" t="s">
        <v>161</v>
      </c>
      <c r="T366" s="74" t="s">
        <v>31</v>
      </c>
      <c r="U366" s="36" t="s">
        <v>32</v>
      </c>
      <c r="V366" s="17" t="s">
        <v>33</v>
      </c>
      <c r="W366" s="17">
        <f t="shared" si="68"/>
        <v>0</v>
      </c>
      <c r="X366" s="17"/>
    </row>
    <row r="367" spans="1:24" ht="70" x14ac:dyDescent="0.3">
      <c r="A367" s="127"/>
      <c r="B367" s="16">
        <v>6</v>
      </c>
      <c r="C367" s="17" t="s">
        <v>123</v>
      </c>
      <c r="D367" s="17"/>
      <c r="E367" s="17"/>
      <c r="F367" s="17"/>
      <c r="G367" s="17"/>
      <c r="H367" s="17" t="s">
        <v>221</v>
      </c>
      <c r="I367" s="17">
        <f t="shared" si="69"/>
        <v>12</v>
      </c>
      <c r="J367" s="17">
        <v>12</v>
      </c>
      <c r="K367" s="17">
        <v>0</v>
      </c>
      <c r="L367" s="17">
        <v>11</v>
      </c>
      <c r="M367" s="17">
        <v>1</v>
      </c>
      <c r="N367" s="17">
        <v>1</v>
      </c>
      <c r="O367" s="17">
        <v>1</v>
      </c>
      <c r="P367" s="17" t="s">
        <v>28</v>
      </c>
      <c r="Q367" s="70" t="s">
        <v>66</v>
      </c>
      <c r="R367" s="72" t="s">
        <v>30</v>
      </c>
      <c r="S367" s="85" t="s">
        <v>160</v>
      </c>
      <c r="T367" s="74" t="s">
        <v>31</v>
      </c>
      <c r="U367" s="36" t="s">
        <v>32</v>
      </c>
      <c r="V367" s="17" t="s">
        <v>33</v>
      </c>
      <c r="W367" s="17">
        <f t="shared" si="68"/>
        <v>0</v>
      </c>
      <c r="X367" s="17"/>
    </row>
    <row r="368" spans="1:24" ht="56" x14ac:dyDescent="0.3">
      <c r="A368" s="127"/>
      <c r="B368" s="120">
        <v>7</v>
      </c>
      <c r="C368" s="17" t="s">
        <v>123</v>
      </c>
      <c r="D368" s="17"/>
      <c r="E368" s="17"/>
      <c r="F368" s="17"/>
      <c r="G368" s="17"/>
      <c r="H368" s="118" t="s">
        <v>406</v>
      </c>
      <c r="I368" s="114">
        <f t="shared" si="69"/>
        <v>17</v>
      </c>
      <c r="J368" s="118">
        <v>15</v>
      </c>
      <c r="K368" s="118">
        <v>2</v>
      </c>
      <c r="L368" s="118">
        <v>13</v>
      </c>
      <c r="M368" s="114">
        <v>4</v>
      </c>
      <c r="N368" s="118">
        <v>2</v>
      </c>
      <c r="O368" s="17">
        <v>1</v>
      </c>
      <c r="P368" s="17" t="s">
        <v>28</v>
      </c>
      <c r="Q368" s="70" t="s">
        <v>38</v>
      </c>
      <c r="R368" s="72" t="s">
        <v>30</v>
      </c>
      <c r="S368" s="85" t="s">
        <v>161</v>
      </c>
      <c r="T368" s="70" t="s">
        <v>31</v>
      </c>
      <c r="U368" s="17" t="s">
        <v>32</v>
      </c>
      <c r="V368" s="17" t="s">
        <v>33</v>
      </c>
      <c r="W368" s="114">
        <f t="shared" si="68"/>
        <v>2</v>
      </c>
      <c r="X368" s="17"/>
    </row>
    <row r="369" spans="1:24" ht="74.25" customHeight="1" x14ac:dyDescent="0.3">
      <c r="A369" s="127"/>
      <c r="B369" s="121"/>
      <c r="C369" s="17" t="s">
        <v>123</v>
      </c>
      <c r="D369" s="17"/>
      <c r="E369" s="17"/>
      <c r="F369" s="17"/>
      <c r="G369" s="17"/>
      <c r="H369" s="118"/>
      <c r="I369" s="115"/>
      <c r="J369" s="118"/>
      <c r="K369" s="118"/>
      <c r="L369" s="118"/>
      <c r="M369" s="115"/>
      <c r="N369" s="118"/>
      <c r="O369" s="17">
        <v>1</v>
      </c>
      <c r="P369" s="17" t="s">
        <v>28</v>
      </c>
      <c r="Q369" s="70" t="s">
        <v>51</v>
      </c>
      <c r="R369" s="72" t="s">
        <v>30</v>
      </c>
      <c r="S369" s="85" t="s">
        <v>52</v>
      </c>
      <c r="T369" s="70" t="s">
        <v>31</v>
      </c>
      <c r="U369" s="17" t="s">
        <v>32</v>
      </c>
      <c r="V369" s="17" t="s">
        <v>33</v>
      </c>
      <c r="W369" s="115"/>
      <c r="X369" s="17"/>
    </row>
    <row r="370" spans="1:24" x14ac:dyDescent="0.3">
      <c r="A370" s="37">
        <v>43</v>
      </c>
      <c r="B370" s="38" t="s">
        <v>125</v>
      </c>
      <c r="C370" s="37"/>
      <c r="D370" s="37"/>
      <c r="E370" s="37"/>
      <c r="F370" s="37"/>
      <c r="G370" s="37"/>
      <c r="H370" s="38"/>
      <c r="I370" s="18">
        <f>SUM(I371:I380)</f>
        <v>125</v>
      </c>
      <c r="J370" s="18">
        <f>SUM(J371:J380)</f>
        <v>117</v>
      </c>
      <c r="K370" s="18"/>
      <c r="L370" s="18">
        <f t="shared" ref="L370:W370" si="70">SUM(L371:L380)</f>
        <v>110</v>
      </c>
      <c r="M370" s="18">
        <f t="shared" si="70"/>
        <v>15</v>
      </c>
      <c r="N370" s="18">
        <f t="shared" si="70"/>
        <v>15</v>
      </c>
      <c r="O370" s="18">
        <f t="shared" si="70"/>
        <v>15</v>
      </c>
      <c r="P370" s="17">
        <f t="shared" si="70"/>
        <v>0</v>
      </c>
      <c r="Q370" s="70">
        <f t="shared" si="70"/>
        <v>0</v>
      </c>
      <c r="R370" s="83">
        <f t="shared" si="70"/>
        <v>0</v>
      </c>
      <c r="S370" s="84">
        <f t="shared" si="70"/>
        <v>0</v>
      </c>
      <c r="T370" s="83">
        <f t="shared" si="70"/>
        <v>0</v>
      </c>
      <c r="U370" s="18">
        <f t="shared" si="70"/>
        <v>0</v>
      </c>
      <c r="V370" s="18">
        <f t="shared" si="70"/>
        <v>0</v>
      </c>
      <c r="W370" s="18">
        <f t="shared" si="70"/>
        <v>0</v>
      </c>
      <c r="X370" s="17"/>
    </row>
    <row r="371" spans="1:24" ht="28" x14ac:dyDescent="0.3">
      <c r="A371" s="120"/>
      <c r="B371" s="16">
        <v>1</v>
      </c>
      <c r="C371" s="16" t="s">
        <v>125</v>
      </c>
      <c r="D371" s="38">
        <f>SUM(I371:I380)</f>
        <v>125</v>
      </c>
      <c r="E371" s="38">
        <f>SUM(L371:L380)</f>
        <v>110</v>
      </c>
      <c r="F371" s="38">
        <f>SUM(N371:N380)</f>
        <v>15</v>
      </c>
      <c r="G371" s="38">
        <f>D371-E371-F371</f>
        <v>0</v>
      </c>
      <c r="H371" s="17" t="s">
        <v>126</v>
      </c>
      <c r="I371" s="17">
        <f t="shared" si="69"/>
        <v>14</v>
      </c>
      <c r="J371" s="17">
        <v>13</v>
      </c>
      <c r="K371" s="17">
        <v>1</v>
      </c>
      <c r="L371" s="17">
        <v>12</v>
      </c>
      <c r="M371" s="17">
        <v>2</v>
      </c>
      <c r="N371" s="17">
        <v>2</v>
      </c>
      <c r="O371" s="17">
        <v>2</v>
      </c>
      <c r="P371" s="17" t="s">
        <v>21</v>
      </c>
      <c r="Q371" s="70" t="s">
        <v>22</v>
      </c>
      <c r="R371" s="72" t="s">
        <v>23</v>
      </c>
      <c r="S371" s="73" t="s">
        <v>152</v>
      </c>
      <c r="T371" s="74" t="s">
        <v>25</v>
      </c>
      <c r="U371" s="36" t="s">
        <v>26</v>
      </c>
      <c r="V371" s="17" t="s">
        <v>27</v>
      </c>
      <c r="W371" s="17">
        <f>M371-N371</f>
        <v>0</v>
      </c>
      <c r="X371" s="27"/>
    </row>
    <row r="372" spans="1:24" ht="28" x14ac:dyDescent="0.3">
      <c r="A372" s="127"/>
      <c r="B372" s="16">
        <v>2</v>
      </c>
      <c r="C372" s="16" t="s">
        <v>125</v>
      </c>
      <c r="D372" s="16"/>
      <c r="E372" s="16"/>
      <c r="F372" s="16"/>
      <c r="G372" s="16"/>
      <c r="H372" s="17" t="s">
        <v>407</v>
      </c>
      <c r="I372" s="17">
        <f t="shared" si="69"/>
        <v>10</v>
      </c>
      <c r="J372" s="17">
        <v>9</v>
      </c>
      <c r="K372" s="17">
        <v>1</v>
      </c>
      <c r="L372" s="17">
        <v>7</v>
      </c>
      <c r="M372" s="17">
        <v>3</v>
      </c>
      <c r="N372" s="17">
        <v>3</v>
      </c>
      <c r="O372" s="17">
        <v>3</v>
      </c>
      <c r="P372" s="17" t="s">
        <v>21</v>
      </c>
      <c r="Q372" s="70" t="s">
        <v>22</v>
      </c>
      <c r="R372" s="72" t="s">
        <v>23</v>
      </c>
      <c r="S372" s="73" t="s">
        <v>152</v>
      </c>
      <c r="T372" s="74" t="s">
        <v>25</v>
      </c>
      <c r="U372" s="36" t="s">
        <v>26</v>
      </c>
      <c r="V372" s="17" t="s">
        <v>27</v>
      </c>
      <c r="W372" s="17">
        <f>M372-N372</f>
        <v>0</v>
      </c>
      <c r="X372" s="17"/>
    </row>
    <row r="373" spans="1:24" ht="70" x14ac:dyDescent="0.3">
      <c r="A373" s="127"/>
      <c r="B373" s="120">
        <v>3</v>
      </c>
      <c r="C373" s="16" t="s">
        <v>125</v>
      </c>
      <c r="D373" s="16"/>
      <c r="E373" s="16"/>
      <c r="F373" s="16"/>
      <c r="G373" s="16"/>
      <c r="H373" s="118" t="s">
        <v>408</v>
      </c>
      <c r="I373" s="114">
        <f t="shared" si="69"/>
        <v>38</v>
      </c>
      <c r="J373" s="118">
        <v>37</v>
      </c>
      <c r="K373" s="118">
        <v>1</v>
      </c>
      <c r="L373" s="118">
        <v>36</v>
      </c>
      <c r="M373" s="114">
        <v>2</v>
      </c>
      <c r="N373" s="118">
        <v>2</v>
      </c>
      <c r="O373" s="17">
        <v>1</v>
      </c>
      <c r="P373" s="17" t="s">
        <v>50</v>
      </c>
      <c r="Q373" s="70" t="s">
        <v>111</v>
      </c>
      <c r="R373" s="72" t="s">
        <v>23</v>
      </c>
      <c r="S373" s="85" t="s">
        <v>112</v>
      </c>
      <c r="T373" s="70" t="s">
        <v>113</v>
      </c>
      <c r="U373" s="36" t="s">
        <v>114</v>
      </c>
      <c r="V373" s="17" t="s">
        <v>113</v>
      </c>
      <c r="W373" s="114">
        <f>M373-N373</f>
        <v>0</v>
      </c>
      <c r="X373" s="17"/>
    </row>
    <row r="374" spans="1:24" ht="28" x14ac:dyDescent="0.3">
      <c r="A374" s="127"/>
      <c r="B374" s="121"/>
      <c r="C374" s="16" t="s">
        <v>125</v>
      </c>
      <c r="D374" s="16"/>
      <c r="E374" s="16"/>
      <c r="F374" s="16"/>
      <c r="G374" s="16"/>
      <c r="H374" s="118"/>
      <c r="I374" s="115"/>
      <c r="J374" s="118"/>
      <c r="K374" s="118"/>
      <c r="L374" s="118"/>
      <c r="M374" s="115"/>
      <c r="N374" s="118"/>
      <c r="O374" s="17">
        <v>1</v>
      </c>
      <c r="P374" s="17" t="s">
        <v>50</v>
      </c>
      <c r="Q374" s="70" t="s">
        <v>213</v>
      </c>
      <c r="R374" s="72" t="s">
        <v>30</v>
      </c>
      <c r="S374" s="73" t="s">
        <v>153</v>
      </c>
      <c r="T374" s="70" t="s">
        <v>53</v>
      </c>
      <c r="U374" s="17" t="s">
        <v>54</v>
      </c>
      <c r="V374" s="17" t="s">
        <v>55</v>
      </c>
      <c r="W374" s="115"/>
      <c r="X374" s="17"/>
    </row>
    <row r="375" spans="1:24" ht="28" x14ac:dyDescent="0.3">
      <c r="A375" s="127"/>
      <c r="B375" s="120">
        <v>4</v>
      </c>
      <c r="C375" s="16" t="s">
        <v>125</v>
      </c>
      <c r="D375" s="16"/>
      <c r="E375" s="16"/>
      <c r="F375" s="16"/>
      <c r="G375" s="16"/>
      <c r="H375" s="123" t="s">
        <v>409</v>
      </c>
      <c r="I375" s="114">
        <f t="shared" si="69"/>
        <v>29</v>
      </c>
      <c r="J375" s="118">
        <v>27</v>
      </c>
      <c r="K375" s="118">
        <v>2</v>
      </c>
      <c r="L375" s="118">
        <v>24</v>
      </c>
      <c r="M375" s="114">
        <v>5</v>
      </c>
      <c r="N375" s="118">
        <v>5</v>
      </c>
      <c r="O375" s="17">
        <v>3</v>
      </c>
      <c r="P375" s="17" t="s">
        <v>50</v>
      </c>
      <c r="Q375" s="70" t="s">
        <v>213</v>
      </c>
      <c r="R375" s="72" t="s">
        <v>30</v>
      </c>
      <c r="S375" s="73" t="s">
        <v>153</v>
      </c>
      <c r="T375" s="70" t="s">
        <v>53</v>
      </c>
      <c r="U375" s="17" t="s">
        <v>54</v>
      </c>
      <c r="V375" s="17" t="s">
        <v>55</v>
      </c>
      <c r="W375" s="114">
        <f>M375-N375</f>
        <v>0</v>
      </c>
      <c r="X375" s="17"/>
    </row>
    <row r="376" spans="1:24" ht="56" x14ac:dyDescent="0.3">
      <c r="A376" s="127"/>
      <c r="B376" s="127"/>
      <c r="C376" s="16" t="s">
        <v>125</v>
      </c>
      <c r="D376" s="16"/>
      <c r="E376" s="16"/>
      <c r="F376" s="16"/>
      <c r="G376" s="16"/>
      <c r="H376" s="123"/>
      <c r="I376" s="122"/>
      <c r="J376" s="118"/>
      <c r="K376" s="118"/>
      <c r="L376" s="118"/>
      <c r="M376" s="122"/>
      <c r="N376" s="118"/>
      <c r="O376" s="17">
        <v>1</v>
      </c>
      <c r="P376" s="17" t="s">
        <v>50</v>
      </c>
      <c r="Q376" s="70" t="s">
        <v>51</v>
      </c>
      <c r="R376" s="72" t="s">
        <v>30</v>
      </c>
      <c r="S376" s="85" t="s">
        <v>155</v>
      </c>
      <c r="T376" s="70" t="s">
        <v>53</v>
      </c>
      <c r="U376" s="17" t="s">
        <v>54</v>
      </c>
      <c r="V376" s="17" t="s">
        <v>55</v>
      </c>
      <c r="W376" s="122"/>
      <c r="X376" s="17"/>
    </row>
    <row r="377" spans="1:24" ht="70" x14ac:dyDescent="0.3">
      <c r="A377" s="127"/>
      <c r="B377" s="121"/>
      <c r="C377" s="16" t="s">
        <v>125</v>
      </c>
      <c r="D377" s="16"/>
      <c r="E377" s="16"/>
      <c r="F377" s="16"/>
      <c r="G377" s="16"/>
      <c r="H377" s="123"/>
      <c r="I377" s="115"/>
      <c r="J377" s="118"/>
      <c r="K377" s="118"/>
      <c r="L377" s="118"/>
      <c r="M377" s="115"/>
      <c r="N377" s="118"/>
      <c r="O377" s="17">
        <v>1</v>
      </c>
      <c r="P377" s="17" t="s">
        <v>50</v>
      </c>
      <c r="Q377" s="70" t="s">
        <v>66</v>
      </c>
      <c r="R377" s="72" t="s">
        <v>30</v>
      </c>
      <c r="S377" s="85" t="s">
        <v>40</v>
      </c>
      <c r="T377" s="70" t="s">
        <v>53</v>
      </c>
      <c r="U377" s="17" t="s">
        <v>54</v>
      </c>
      <c r="V377" s="17" t="s">
        <v>55</v>
      </c>
      <c r="W377" s="115"/>
      <c r="X377" s="17"/>
    </row>
    <row r="378" spans="1:24" ht="42" x14ac:dyDescent="0.3">
      <c r="A378" s="127"/>
      <c r="B378" s="120">
        <v>5</v>
      </c>
      <c r="C378" s="16" t="s">
        <v>125</v>
      </c>
      <c r="D378" s="16"/>
      <c r="E378" s="16"/>
      <c r="F378" s="16"/>
      <c r="G378" s="16"/>
      <c r="H378" s="118" t="s">
        <v>408</v>
      </c>
      <c r="I378" s="114">
        <f t="shared" si="69"/>
        <v>19</v>
      </c>
      <c r="J378" s="118">
        <v>17</v>
      </c>
      <c r="K378" s="118">
        <v>2</v>
      </c>
      <c r="L378" s="118">
        <v>17</v>
      </c>
      <c r="M378" s="114">
        <v>2</v>
      </c>
      <c r="N378" s="118">
        <v>2</v>
      </c>
      <c r="O378" s="17">
        <v>1</v>
      </c>
      <c r="P378" s="17" t="s">
        <v>28</v>
      </c>
      <c r="Q378" s="111" t="s">
        <v>102</v>
      </c>
      <c r="R378" s="72" t="s">
        <v>30</v>
      </c>
      <c r="S378" s="70" t="s">
        <v>103</v>
      </c>
      <c r="T378" s="70" t="s">
        <v>31</v>
      </c>
      <c r="U378" s="17" t="s">
        <v>32</v>
      </c>
      <c r="V378" s="17" t="s">
        <v>33</v>
      </c>
      <c r="W378" s="114">
        <f>M378-N378</f>
        <v>0</v>
      </c>
      <c r="X378" s="17"/>
    </row>
    <row r="379" spans="1:24" ht="56" x14ac:dyDescent="0.3">
      <c r="A379" s="127"/>
      <c r="B379" s="121"/>
      <c r="C379" s="16" t="s">
        <v>125</v>
      </c>
      <c r="D379" s="16"/>
      <c r="E379" s="16"/>
      <c r="F379" s="16"/>
      <c r="G379" s="16"/>
      <c r="H379" s="118"/>
      <c r="I379" s="115"/>
      <c r="J379" s="118"/>
      <c r="K379" s="118"/>
      <c r="L379" s="118"/>
      <c r="M379" s="115"/>
      <c r="N379" s="118"/>
      <c r="O379" s="17">
        <v>1</v>
      </c>
      <c r="P379" s="17" t="s">
        <v>28</v>
      </c>
      <c r="Q379" s="70" t="s">
        <v>51</v>
      </c>
      <c r="R379" s="72" t="s">
        <v>30</v>
      </c>
      <c r="S379" s="85" t="s">
        <v>52</v>
      </c>
      <c r="T379" s="70" t="s">
        <v>31</v>
      </c>
      <c r="U379" s="17" t="s">
        <v>32</v>
      </c>
      <c r="V379" s="17" t="s">
        <v>33</v>
      </c>
      <c r="W379" s="115"/>
      <c r="X379" s="17"/>
    </row>
    <row r="380" spans="1:24" ht="56" x14ac:dyDescent="0.3">
      <c r="A380" s="121"/>
      <c r="B380" s="16">
        <v>6</v>
      </c>
      <c r="C380" s="16" t="s">
        <v>125</v>
      </c>
      <c r="D380" s="16"/>
      <c r="E380" s="16"/>
      <c r="F380" s="16"/>
      <c r="G380" s="16"/>
      <c r="H380" s="17" t="s">
        <v>407</v>
      </c>
      <c r="I380" s="17">
        <f t="shared" si="69"/>
        <v>15</v>
      </c>
      <c r="J380" s="17">
        <v>14</v>
      </c>
      <c r="K380" s="17">
        <v>1</v>
      </c>
      <c r="L380" s="17">
        <v>14</v>
      </c>
      <c r="M380" s="17">
        <v>1</v>
      </c>
      <c r="N380" s="17">
        <v>1</v>
      </c>
      <c r="O380" s="17">
        <v>1</v>
      </c>
      <c r="P380" s="17" t="s">
        <v>28</v>
      </c>
      <c r="Q380" s="70" t="s">
        <v>38</v>
      </c>
      <c r="R380" s="72" t="s">
        <v>30</v>
      </c>
      <c r="S380" s="85" t="s">
        <v>161</v>
      </c>
      <c r="T380" s="70" t="s">
        <v>31</v>
      </c>
      <c r="U380" s="17" t="s">
        <v>32</v>
      </c>
      <c r="V380" s="17" t="s">
        <v>33</v>
      </c>
      <c r="W380" s="17">
        <f>M380-N380</f>
        <v>0</v>
      </c>
      <c r="X380" s="17"/>
    </row>
    <row r="381" spans="1:24" ht="33.75" customHeight="1" x14ac:dyDescent="0.3">
      <c r="A381" s="37">
        <v>44</v>
      </c>
      <c r="B381" s="38" t="s">
        <v>127</v>
      </c>
      <c r="C381" s="37"/>
      <c r="D381" s="37"/>
      <c r="E381" s="37"/>
      <c r="F381" s="37"/>
      <c r="G381" s="37"/>
      <c r="H381" s="38"/>
      <c r="I381" s="42">
        <f>SUM(I382:I387)</f>
        <v>79</v>
      </c>
      <c r="J381" s="42">
        <f>SUM(J382:K387)</f>
        <v>79</v>
      </c>
      <c r="K381" s="42"/>
      <c r="L381" s="42">
        <f t="shared" ref="L381:R381" si="71">SUM(L382:L387)</f>
        <v>68</v>
      </c>
      <c r="M381" s="42">
        <f t="shared" si="71"/>
        <v>11</v>
      </c>
      <c r="N381" s="42">
        <f t="shared" si="71"/>
        <v>6</v>
      </c>
      <c r="O381" s="42">
        <f t="shared" si="71"/>
        <v>6</v>
      </c>
      <c r="P381" s="22">
        <f t="shared" si="71"/>
        <v>0</v>
      </c>
      <c r="Q381" s="88">
        <f t="shared" si="71"/>
        <v>0</v>
      </c>
      <c r="R381" s="89">
        <f t="shared" si="71"/>
        <v>0</v>
      </c>
      <c r="S381" s="90"/>
      <c r="T381" s="89">
        <f>SUM(T382:T387)</f>
        <v>0</v>
      </c>
      <c r="U381" s="42">
        <f>SUM(U382:U387)</f>
        <v>0</v>
      </c>
      <c r="V381" s="42">
        <f>SUM(V382:V387)</f>
        <v>0</v>
      </c>
      <c r="W381" s="42">
        <f>SUM(W382:W387)</f>
        <v>5</v>
      </c>
      <c r="X381" s="17"/>
    </row>
    <row r="382" spans="1:24" ht="28" x14ac:dyDescent="0.3">
      <c r="A382" s="147"/>
      <c r="B382" s="16">
        <v>1</v>
      </c>
      <c r="C382" s="17" t="s">
        <v>127</v>
      </c>
      <c r="D382" s="18">
        <f>SUM(I382:I387)</f>
        <v>79</v>
      </c>
      <c r="E382" s="18">
        <f>SUM(L382:L387)</f>
        <v>68</v>
      </c>
      <c r="F382" s="18">
        <f>SUM(N382:N387)</f>
        <v>6</v>
      </c>
      <c r="G382" s="18">
        <f>D382-E382-F382</f>
        <v>5</v>
      </c>
      <c r="H382" s="17" t="s">
        <v>410</v>
      </c>
      <c r="I382" s="17">
        <f t="shared" si="69"/>
        <v>10</v>
      </c>
      <c r="J382" s="17">
        <v>10</v>
      </c>
      <c r="K382" s="17">
        <v>0</v>
      </c>
      <c r="L382" s="17">
        <v>9</v>
      </c>
      <c r="M382" s="17">
        <v>1</v>
      </c>
      <c r="N382" s="17">
        <v>1</v>
      </c>
      <c r="O382" s="17">
        <v>1</v>
      </c>
      <c r="P382" s="17" t="s">
        <v>21</v>
      </c>
      <c r="Q382" s="70" t="s">
        <v>22</v>
      </c>
      <c r="R382" s="72" t="s">
        <v>23</v>
      </c>
      <c r="S382" s="73" t="s">
        <v>152</v>
      </c>
      <c r="T382" s="74" t="s">
        <v>25</v>
      </c>
      <c r="U382" s="36" t="s">
        <v>26</v>
      </c>
      <c r="V382" s="17" t="s">
        <v>27</v>
      </c>
      <c r="W382" s="17">
        <f>M382-N382</f>
        <v>0</v>
      </c>
      <c r="X382" s="17"/>
    </row>
    <row r="383" spans="1:24" ht="28" x14ac:dyDescent="0.3">
      <c r="A383" s="148"/>
      <c r="B383" s="16">
        <v>2</v>
      </c>
      <c r="C383" s="17" t="s">
        <v>127</v>
      </c>
      <c r="D383" s="17"/>
      <c r="E383" s="17"/>
      <c r="F383" s="17"/>
      <c r="G383" s="17"/>
      <c r="H383" s="17" t="s">
        <v>411</v>
      </c>
      <c r="I383" s="17">
        <f t="shared" si="69"/>
        <v>24</v>
      </c>
      <c r="J383" s="17">
        <v>23</v>
      </c>
      <c r="K383" s="17">
        <v>1</v>
      </c>
      <c r="L383" s="17">
        <v>22</v>
      </c>
      <c r="M383" s="17">
        <v>2</v>
      </c>
      <c r="N383" s="17">
        <v>1</v>
      </c>
      <c r="O383" s="17">
        <v>1</v>
      </c>
      <c r="P383" s="17" t="s">
        <v>21</v>
      </c>
      <c r="Q383" s="70" t="s">
        <v>22</v>
      </c>
      <c r="R383" s="72" t="s">
        <v>23</v>
      </c>
      <c r="S383" s="73" t="s">
        <v>152</v>
      </c>
      <c r="T383" s="74" t="s">
        <v>25</v>
      </c>
      <c r="U383" s="36" t="s">
        <v>26</v>
      </c>
      <c r="V383" s="17" t="s">
        <v>27</v>
      </c>
      <c r="W383" s="17">
        <f>M383-N383</f>
        <v>1</v>
      </c>
      <c r="X383" s="17"/>
    </row>
    <row r="384" spans="1:24" ht="42.75" customHeight="1" x14ac:dyDescent="0.3">
      <c r="A384" s="148"/>
      <c r="B384" s="50">
        <v>3</v>
      </c>
      <c r="C384" s="17" t="s">
        <v>127</v>
      </c>
      <c r="D384" s="17"/>
      <c r="E384" s="17"/>
      <c r="F384" s="17"/>
      <c r="G384" s="17"/>
      <c r="H384" s="19" t="s">
        <v>412</v>
      </c>
      <c r="I384" s="19">
        <f t="shared" si="69"/>
        <v>18</v>
      </c>
      <c r="J384" s="17">
        <v>18</v>
      </c>
      <c r="K384" s="19">
        <v>0</v>
      </c>
      <c r="L384" s="19">
        <v>14</v>
      </c>
      <c r="M384" s="19">
        <v>4</v>
      </c>
      <c r="N384" s="19">
        <v>1</v>
      </c>
      <c r="O384" s="17">
        <v>1</v>
      </c>
      <c r="P384" s="17" t="s">
        <v>50</v>
      </c>
      <c r="Q384" s="70" t="s">
        <v>68</v>
      </c>
      <c r="R384" s="72" t="s">
        <v>30</v>
      </c>
      <c r="S384" s="70" t="s">
        <v>69</v>
      </c>
      <c r="T384" s="70" t="s">
        <v>70</v>
      </c>
      <c r="U384" s="20" t="s">
        <v>485</v>
      </c>
      <c r="V384" s="17" t="s">
        <v>71</v>
      </c>
      <c r="W384" s="19">
        <v>3</v>
      </c>
      <c r="X384" s="26"/>
    </row>
    <row r="385" spans="1:30" x14ac:dyDescent="0.3">
      <c r="A385" s="148"/>
      <c r="B385" s="120">
        <v>4</v>
      </c>
      <c r="C385" s="17" t="s">
        <v>127</v>
      </c>
      <c r="D385" s="17"/>
      <c r="E385" s="17"/>
      <c r="F385" s="17"/>
      <c r="G385" s="17"/>
      <c r="H385" s="118" t="s">
        <v>413</v>
      </c>
      <c r="I385" s="114">
        <f t="shared" si="69"/>
        <v>13</v>
      </c>
      <c r="J385" s="118">
        <v>13</v>
      </c>
      <c r="K385" s="118">
        <v>0</v>
      </c>
      <c r="L385" s="118">
        <v>11</v>
      </c>
      <c r="M385" s="114">
        <v>2</v>
      </c>
      <c r="N385" s="118">
        <v>2</v>
      </c>
      <c r="O385" s="17">
        <v>1</v>
      </c>
      <c r="P385" s="17" t="s">
        <v>28</v>
      </c>
      <c r="Q385" s="70" t="s">
        <v>68</v>
      </c>
      <c r="R385" s="72" t="s">
        <v>30</v>
      </c>
      <c r="S385" s="73" t="s">
        <v>163</v>
      </c>
      <c r="T385" s="70" t="s">
        <v>70</v>
      </c>
      <c r="U385" s="20" t="s">
        <v>485</v>
      </c>
      <c r="V385" s="17" t="s">
        <v>71</v>
      </c>
      <c r="W385" s="17">
        <f t="shared" ref="W385:W387" si="72">M385-N385</f>
        <v>0</v>
      </c>
      <c r="X385" s="17"/>
    </row>
    <row r="386" spans="1:30" ht="70" x14ac:dyDescent="0.3">
      <c r="A386" s="148"/>
      <c r="B386" s="121"/>
      <c r="C386" s="17" t="s">
        <v>127</v>
      </c>
      <c r="D386" s="17"/>
      <c r="E386" s="17"/>
      <c r="F386" s="17"/>
      <c r="G386" s="17"/>
      <c r="H386" s="118"/>
      <c r="I386" s="115"/>
      <c r="J386" s="118"/>
      <c r="K386" s="118"/>
      <c r="L386" s="118"/>
      <c r="M386" s="115"/>
      <c r="N386" s="118"/>
      <c r="O386" s="17">
        <v>1</v>
      </c>
      <c r="P386" s="17" t="s">
        <v>28</v>
      </c>
      <c r="Q386" s="70" t="s">
        <v>66</v>
      </c>
      <c r="R386" s="72" t="s">
        <v>30</v>
      </c>
      <c r="S386" s="85" t="s">
        <v>160</v>
      </c>
      <c r="T386" s="70" t="s">
        <v>31</v>
      </c>
      <c r="U386" s="17" t="s">
        <v>32</v>
      </c>
      <c r="V386" s="17" t="s">
        <v>33</v>
      </c>
      <c r="W386" s="17">
        <f t="shared" si="72"/>
        <v>0</v>
      </c>
      <c r="X386" s="17"/>
    </row>
    <row r="387" spans="1:30" ht="53.25" customHeight="1" x14ac:dyDescent="0.3">
      <c r="A387" s="148"/>
      <c r="B387" s="16">
        <v>5</v>
      </c>
      <c r="C387" s="19" t="s">
        <v>127</v>
      </c>
      <c r="D387" s="19"/>
      <c r="E387" s="19"/>
      <c r="F387" s="19"/>
      <c r="G387" s="19"/>
      <c r="H387" s="19" t="s">
        <v>414</v>
      </c>
      <c r="I387" s="17">
        <f t="shared" si="69"/>
        <v>14</v>
      </c>
      <c r="J387" s="17">
        <v>13</v>
      </c>
      <c r="K387" s="17">
        <v>1</v>
      </c>
      <c r="L387" s="17">
        <v>12</v>
      </c>
      <c r="M387" s="17">
        <v>2</v>
      </c>
      <c r="N387" s="17">
        <v>1</v>
      </c>
      <c r="O387" s="17">
        <v>1</v>
      </c>
      <c r="P387" s="17" t="s">
        <v>28</v>
      </c>
      <c r="Q387" s="70" t="s">
        <v>59</v>
      </c>
      <c r="R387" s="72" t="s">
        <v>30</v>
      </c>
      <c r="S387" s="85" t="s">
        <v>215</v>
      </c>
      <c r="T387" s="70" t="s">
        <v>31</v>
      </c>
      <c r="U387" s="17" t="s">
        <v>32</v>
      </c>
      <c r="V387" s="17" t="s">
        <v>33</v>
      </c>
      <c r="W387" s="17">
        <f t="shared" si="72"/>
        <v>1</v>
      </c>
      <c r="X387" s="17"/>
    </row>
    <row r="388" spans="1:30" ht="27.75" customHeight="1" x14ac:dyDescent="0.3">
      <c r="A388" s="37">
        <v>45</v>
      </c>
      <c r="B388" s="38" t="s">
        <v>128</v>
      </c>
      <c r="C388" s="37"/>
      <c r="D388" s="37"/>
      <c r="E388" s="37"/>
      <c r="F388" s="37"/>
      <c r="G388" s="37"/>
      <c r="H388" s="38"/>
      <c r="I388" s="46">
        <f>SUM(I389:I393)</f>
        <v>70</v>
      </c>
      <c r="J388" s="46">
        <f>SUM(J389:J393)</f>
        <v>69</v>
      </c>
      <c r="K388" s="46"/>
      <c r="L388" s="46">
        <f t="shared" ref="L388:R388" si="73">SUM(L389:L393)</f>
        <v>64</v>
      </c>
      <c r="M388" s="46">
        <f t="shared" si="73"/>
        <v>6</v>
      </c>
      <c r="N388" s="46">
        <f t="shared" si="73"/>
        <v>5</v>
      </c>
      <c r="O388" s="46">
        <f t="shared" si="73"/>
        <v>5</v>
      </c>
      <c r="P388" s="19">
        <f t="shared" si="73"/>
        <v>0</v>
      </c>
      <c r="Q388" s="95">
        <f t="shared" si="73"/>
        <v>0</v>
      </c>
      <c r="R388" s="99">
        <f t="shared" si="73"/>
        <v>0</v>
      </c>
      <c r="S388" s="101"/>
      <c r="T388" s="99">
        <f>SUM(T389:T393)</f>
        <v>0</v>
      </c>
      <c r="U388" s="46">
        <f>SUM(U389:U393)</f>
        <v>0</v>
      </c>
      <c r="V388" s="46">
        <f>SUM(V389:V393)</f>
        <v>0</v>
      </c>
      <c r="W388" s="46">
        <f>SUM(W389:W393)</f>
        <v>1</v>
      </c>
      <c r="X388" s="17"/>
    </row>
    <row r="389" spans="1:30" ht="24.75" customHeight="1" x14ac:dyDescent="0.3">
      <c r="A389" s="120"/>
      <c r="B389" s="16">
        <v>1</v>
      </c>
      <c r="C389" s="17" t="s">
        <v>128</v>
      </c>
      <c r="D389" s="18">
        <f>SUM(I389:I393)</f>
        <v>70</v>
      </c>
      <c r="E389" s="18">
        <f>SUM(L389:L393)</f>
        <v>64</v>
      </c>
      <c r="F389" s="18">
        <f>SUM(N389:N393)</f>
        <v>5</v>
      </c>
      <c r="G389" s="18">
        <f>D389-E389-F389</f>
        <v>1</v>
      </c>
      <c r="H389" s="17" t="s">
        <v>415</v>
      </c>
      <c r="I389" s="19">
        <f t="shared" si="69"/>
        <v>14</v>
      </c>
      <c r="J389" s="17">
        <v>14</v>
      </c>
      <c r="K389" s="17">
        <v>0</v>
      </c>
      <c r="L389" s="17">
        <v>13</v>
      </c>
      <c r="M389" s="19">
        <v>1</v>
      </c>
      <c r="N389" s="17">
        <v>1</v>
      </c>
      <c r="O389" s="17">
        <v>1</v>
      </c>
      <c r="P389" s="17" t="s">
        <v>21</v>
      </c>
      <c r="Q389" s="70" t="s">
        <v>68</v>
      </c>
      <c r="R389" s="72" t="s">
        <v>30</v>
      </c>
      <c r="S389" s="73" t="s">
        <v>154</v>
      </c>
      <c r="T389" s="70" t="s">
        <v>70</v>
      </c>
      <c r="U389" s="20" t="s">
        <v>485</v>
      </c>
      <c r="V389" s="17" t="s">
        <v>71</v>
      </c>
      <c r="W389" s="17">
        <f t="shared" ref="W389:W392" si="74">M389-N389</f>
        <v>0</v>
      </c>
      <c r="X389" s="17"/>
    </row>
    <row r="390" spans="1:30" ht="70" x14ac:dyDescent="0.3">
      <c r="A390" s="127"/>
      <c r="B390" s="16">
        <v>2</v>
      </c>
      <c r="C390" s="17" t="s">
        <v>128</v>
      </c>
      <c r="D390" s="17"/>
      <c r="E390" s="17"/>
      <c r="F390" s="17"/>
      <c r="G390" s="17"/>
      <c r="H390" s="17" t="s">
        <v>416</v>
      </c>
      <c r="I390" s="17">
        <f t="shared" si="69"/>
        <v>15</v>
      </c>
      <c r="J390" s="17">
        <v>15</v>
      </c>
      <c r="K390" s="17">
        <v>0</v>
      </c>
      <c r="L390" s="17">
        <v>14</v>
      </c>
      <c r="M390" s="17">
        <v>1</v>
      </c>
      <c r="N390" s="17">
        <v>1</v>
      </c>
      <c r="O390" s="17">
        <v>1</v>
      </c>
      <c r="P390" s="17" t="s">
        <v>50</v>
      </c>
      <c r="Q390" s="70" t="s">
        <v>66</v>
      </c>
      <c r="R390" s="72" t="s">
        <v>30</v>
      </c>
      <c r="S390" s="85" t="s">
        <v>40</v>
      </c>
      <c r="T390" s="70" t="s">
        <v>53</v>
      </c>
      <c r="U390" s="17" t="s">
        <v>54</v>
      </c>
      <c r="V390" s="17" t="s">
        <v>55</v>
      </c>
      <c r="W390" s="17">
        <f t="shared" si="74"/>
        <v>0</v>
      </c>
      <c r="X390" s="17"/>
    </row>
    <row r="391" spans="1:30" ht="56" x14ac:dyDescent="0.3">
      <c r="A391" s="127"/>
      <c r="B391" s="16">
        <v>3</v>
      </c>
      <c r="C391" s="17" t="s">
        <v>128</v>
      </c>
      <c r="D391" s="17"/>
      <c r="E391" s="17"/>
      <c r="F391" s="17"/>
      <c r="G391" s="17"/>
      <c r="H391" s="17" t="s">
        <v>417</v>
      </c>
      <c r="I391" s="17">
        <f t="shared" si="69"/>
        <v>18</v>
      </c>
      <c r="J391" s="17">
        <v>18</v>
      </c>
      <c r="K391" s="17">
        <v>0</v>
      </c>
      <c r="L391" s="17">
        <v>17</v>
      </c>
      <c r="M391" s="17">
        <v>1</v>
      </c>
      <c r="N391" s="17">
        <v>1</v>
      </c>
      <c r="O391" s="17">
        <v>1</v>
      </c>
      <c r="P391" s="17" t="s">
        <v>50</v>
      </c>
      <c r="Q391" s="70" t="s">
        <v>51</v>
      </c>
      <c r="R391" s="72" t="s">
        <v>30</v>
      </c>
      <c r="S391" s="85" t="s">
        <v>155</v>
      </c>
      <c r="T391" s="70" t="s">
        <v>53</v>
      </c>
      <c r="U391" s="17" t="s">
        <v>54</v>
      </c>
      <c r="V391" s="17" t="s">
        <v>55</v>
      </c>
      <c r="W391" s="17">
        <f t="shared" si="74"/>
        <v>0</v>
      </c>
      <c r="X391" s="25"/>
    </row>
    <row r="392" spans="1:30" ht="70" x14ac:dyDescent="0.3">
      <c r="A392" s="127"/>
      <c r="B392" s="16">
        <v>4</v>
      </c>
      <c r="C392" s="17" t="s">
        <v>128</v>
      </c>
      <c r="D392" s="17"/>
      <c r="E392" s="17"/>
      <c r="F392" s="17"/>
      <c r="G392" s="17"/>
      <c r="H392" s="17" t="s">
        <v>418</v>
      </c>
      <c r="I392" s="17">
        <f t="shared" si="69"/>
        <v>13</v>
      </c>
      <c r="J392" s="17">
        <v>12</v>
      </c>
      <c r="K392" s="17">
        <v>1</v>
      </c>
      <c r="L392" s="17">
        <v>11</v>
      </c>
      <c r="M392" s="17">
        <v>2</v>
      </c>
      <c r="N392" s="17">
        <v>1</v>
      </c>
      <c r="O392" s="17">
        <v>1</v>
      </c>
      <c r="P392" s="17" t="s">
        <v>50</v>
      </c>
      <c r="Q392" s="70" t="s">
        <v>66</v>
      </c>
      <c r="R392" s="72" t="s">
        <v>30</v>
      </c>
      <c r="S392" s="85" t="s">
        <v>40</v>
      </c>
      <c r="T392" s="70" t="s">
        <v>53</v>
      </c>
      <c r="U392" s="17" t="s">
        <v>54</v>
      </c>
      <c r="V392" s="17" t="s">
        <v>55</v>
      </c>
      <c r="W392" s="17">
        <f t="shared" si="74"/>
        <v>1</v>
      </c>
      <c r="X392" s="17"/>
    </row>
    <row r="393" spans="1:30" ht="56" x14ac:dyDescent="0.3">
      <c r="A393" s="121"/>
      <c r="B393" s="16">
        <v>5</v>
      </c>
      <c r="C393" s="17" t="s">
        <v>128</v>
      </c>
      <c r="D393" s="17"/>
      <c r="E393" s="17"/>
      <c r="F393" s="17"/>
      <c r="G393" s="17"/>
      <c r="H393" s="17" t="s">
        <v>418</v>
      </c>
      <c r="I393" s="17">
        <f t="shared" si="69"/>
        <v>10</v>
      </c>
      <c r="J393" s="17">
        <v>10</v>
      </c>
      <c r="K393" s="17">
        <v>0</v>
      </c>
      <c r="L393" s="17">
        <v>9</v>
      </c>
      <c r="M393" s="17">
        <v>1</v>
      </c>
      <c r="N393" s="17">
        <v>1</v>
      </c>
      <c r="O393" s="17">
        <v>1</v>
      </c>
      <c r="P393" s="17" t="s">
        <v>28</v>
      </c>
      <c r="Q393" s="70" t="s">
        <v>38</v>
      </c>
      <c r="R393" s="72" t="s">
        <v>30</v>
      </c>
      <c r="S393" s="85" t="s">
        <v>161</v>
      </c>
      <c r="T393" s="70" t="s">
        <v>31</v>
      </c>
      <c r="U393" s="17" t="s">
        <v>32</v>
      </c>
      <c r="V393" s="17" t="s">
        <v>33</v>
      </c>
      <c r="W393" s="17">
        <v>0</v>
      </c>
      <c r="X393" s="17"/>
    </row>
    <row r="394" spans="1:30" ht="33.75" customHeight="1" x14ac:dyDescent="0.3">
      <c r="A394" s="37">
        <v>46</v>
      </c>
      <c r="B394" s="38" t="s">
        <v>129</v>
      </c>
      <c r="C394" s="37"/>
      <c r="D394" s="37"/>
      <c r="E394" s="37"/>
      <c r="F394" s="37"/>
      <c r="G394" s="37"/>
      <c r="H394" s="38"/>
      <c r="I394" s="18">
        <f>SUM(I395:I398)</f>
        <v>56</v>
      </c>
      <c r="J394" s="18">
        <f>SUM(J395:J398)</f>
        <v>55</v>
      </c>
      <c r="K394" s="18"/>
      <c r="L394" s="18">
        <f t="shared" ref="L394:R394" si="75">SUM(L395:L398)</f>
        <v>51</v>
      </c>
      <c r="M394" s="18">
        <f t="shared" si="75"/>
        <v>5</v>
      </c>
      <c r="N394" s="18">
        <f t="shared" si="75"/>
        <v>4</v>
      </c>
      <c r="O394" s="18">
        <f t="shared" si="75"/>
        <v>4</v>
      </c>
      <c r="P394" s="17">
        <f t="shared" si="75"/>
        <v>0</v>
      </c>
      <c r="Q394" s="70">
        <f t="shared" si="75"/>
        <v>0</v>
      </c>
      <c r="R394" s="83">
        <f t="shared" si="75"/>
        <v>0</v>
      </c>
      <c r="S394" s="84"/>
      <c r="T394" s="83">
        <f>SUM(T395:T398)</f>
        <v>0</v>
      </c>
      <c r="U394" s="18">
        <f>SUM(U395:U398)</f>
        <v>0</v>
      </c>
      <c r="V394" s="18">
        <f>SUM(V395:V398)</f>
        <v>0</v>
      </c>
      <c r="W394" s="18">
        <f>SUM(W395:W398)</f>
        <v>1</v>
      </c>
      <c r="X394" s="17"/>
    </row>
    <row r="395" spans="1:30" ht="28" x14ac:dyDescent="0.3">
      <c r="A395" s="127"/>
      <c r="B395" s="17">
        <v>1</v>
      </c>
      <c r="C395" s="17" t="s">
        <v>129</v>
      </c>
      <c r="D395" s="17"/>
      <c r="E395" s="17"/>
      <c r="F395" s="17"/>
      <c r="G395" s="17"/>
      <c r="H395" s="17" t="s">
        <v>419</v>
      </c>
      <c r="I395" s="17">
        <f t="shared" si="69"/>
        <v>15</v>
      </c>
      <c r="J395" s="17">
        <v>14</v>
      </c>
      <c r="K395" s="17">
        <v>1</v>
      </c>
      <c r="L395" s="17">
        <v>12</v>
      </c>
      <c r="M395" s="17">
        <v>3</v>
      </c>
      <c r="N395" s="17">
        <v>2</v>
      </c>
      <c r="O395" s="17">
        <v>2</v>
      </c>
      <c r="P395" s="17" t="s">
        <v>21</v>
      </c>
      <c r="Q395" s="70" t="s">
        <v>22</v>
      </c>
      <c r="R395" s="72" t="s">
        <v>23</v>
      </c>
      <c r="S395" s="73" t="s">
        <v>152</v>
      </c>
      <c r="T395" s="74" t="s">
        <v>25</v>
      </c>
      <c r="U395" s="36" t="s">
        <v>26</v>
      </c>
      <c r="V395" s="17" t="s">
        <v>27</v>
      </c>
      <c r="W395" s="17">
        <f t="shared" ref="W395:W396" si="76">M395-N395</f>
        <v>1</v>
      </c>
      <c r="X395" s="17"/>
    </row>
    <row r="396" spans="1:30" ht="25.5" customHeight="1" x14ac:dyDescent="0.3">
      <c r="A396" s="127"/>
      <c r="B396" s="17">
        <v>2</v>
      </c>
      <c r="C396" s="17" t="s">
        <v>129</v>
      </c>
      <c r="D396" s="17"/>
      <c r="E396" s="17"/>
      <c r="F396" s="17"/>
      <c r="G396" s="17"/>
      <c r="H396" s="17" t="s">
        <v>420</v>
      </c>
      <c r="I396" s="17">
        <f t="shared" si="69"/>
        <v>28</v>
      </c>
      <c r="J396" s="17">
        <v>28</v>
      </c>
      <c r="K396" s="17">
        <v>0</v>
      </c>
      <c r="L396" s="17">
        <v>27</v>
      </c>
      <c r="M396" s="17">
        <v>1</v>
      </c>
      <c r="N396" s="17">
        <v>1</v>
      </c>
      <c r="O396" s="17">
        <v>1</v>
      </c>
      <c r="P396" s="17" t="s">
        <v>50</v>
      </c>
      <c r="Q396" s="70" t="s">
        <v>51</v>
      </c>
      <c r="R396" s="72" t="s">
        <v>30</v>
      </c>
      <c r="S396" s="85" t="s">
        <v>155</v>
      </c>
      <c r="T396" s="70" t="s">
        <v>53</v>
      </c>
      <c r="U396" s="17" t="s">
        <v>54</v>
      </c>
      <c r="V396" s="17" t="s">
        <v>55</v>
      </c>
      <c r="W396" s="17">
        <f t="shared" si="76"/>
        <v>0</v>
      </c>
      <c r="X396" s="17"/>
    </row>
    <row r="397" spans="1:30" ht="0.75" customHeight="1" x14ac:dyDescent="0.3">
      <c r="A397" s="127"/>
      <c r="B397" s="22"/>
      <c r="C397" s="17" t="s">
        <v>129</v>
      </c>
      <c r="D397" s="17"/>
      <c r="E397" s="17"/>
      <c r="F397" s="17"/>
      <c r="G397" s="17"/>
      <c r="H397" s="17"/>
      <c r="I397" s="22"/>
      <c r="J397" s="17"/>
      <c r="K397" s="17"/>
      <c r="L397" s="17"/>
      <c r="M397" s="22"/>
      <c r="N397" s="17"/>
      <c r="O397" s="22"/>
      <c r="P397" s="22"/>
      <c r="Q397" s="88"/>
      <c r="R397" s="98"/>
      <c r="S397" s="113"/>
      <c r="T397" s="70" t="s">
        <v>113</v>
      </c>
      <c r="U397" s="36" t="s">
        <v>114</v>
      </c>
      <c r="V397" s="17" t="s">
        <v>113</v>
      </c>
      <c r="W397" s="22"/>
      <c r="X397" s="22"/>
    </row>
    <row r="398" spans="1:30" s="34" customFormat="1" ht="33.75" customHeight="1" x14ac:dyDescent="0.3">
      <c r="A398" s="127"/>
      <c r="B398" s="17">
        <v>3</v>
      </c>
      <c r="C398" s="17" t="s">
        <v>129</v>
      </c>
      <c r="D398" s="17"/>
      <c r="E398" s="17"/>
      <c r="F398" s="17"/>
      <c r="G398" s="17"/>
      <c r="H398" s="17" t="s">
        <v>421</v>
      </c>
      <c r="I398" s="17">
        <f t="shared" si="69"/>
        <v>13</v>
      </c>
      <c r="J398" s="17">
        <v>13</v>
      </c>
      <c r="K398" s="17">
        <v>0</v>
      </c>
      <c r="L398" s="17">
        <v>12</v>
      </c>
      <c r="M398" s="17">
        <v>1</v>
      </c>
      <c r="N398" s="17">
        <v>1</v>
      </c>
      <c r="O398" s="17">
        <v>1</v>
      </c>
      <c r="P398" s="17" t="s">
        <v>28</v>
      </c>
      <c r="Q398" s="70" t="s">
        <v>38</v>
      </c>
      <c r="R398" s="72" t="s">
        <v>30</v>
      </c>
      <c r="S398" s="85" t="s">
        <v>161</v>
      </c>
      <c r="T398" s="70" t="s">
        <v>31</v>
      </c>
      <c r="U398" s="17" t="s">
        <v>32</v>
      </c>
      <c r="V398" s="17" t="s">
        <v>33</v>
      </c>
      <c r="W398" s="17">
        <f>M398-N398</f>
        <v>0</v>
      </c>
      <c r="X398" s="25"/>
      <c r="Y398" s="4"/>
      <c r="Z398" s="4"/>
      <c r="AA398" s="4"/>
      <c r="AB398" s="4"/>
      <c r="AC398" s="4"/>
      <c r="AD398" s="4"/>
    </row>
    <row r="399" spans="1:30" ht="23.25" customHeight="1" x14ac:dyDescent="0.3">
      <c r="A399" s="55">
        <v>47</v>
      </c>
      <c r="B399" s="38" t="s">
        <v>130</v>
      </c>
      <c r="C399" s="37"/>
      <c r="D399" s="37"/>
      <c r="E399" s="37"/>
      <c r="F399" s="37"/>
      <c r="G399" s="37"/>
      <c r="H399" s="38"/>
      <c r="I399" s="18">
        <f>SUM(I400:I406)</f>
        <v>62</v>
      </c>
      <c r="J399" s="18">
        <f>SUM(J400:J406)</f>
        <v>60</v>
      </c>
      <c r="K399" s="18"/>
      <c r="L399" s="18">
        <f t="shared" ref="L399:R399" si="77">SUM(L400:L406)</f>
        <v>57</v>
      </c>
      <c r="M399" s="18">
        <f t="shared" si="77"/>
        <v>5</v>
      </c>
      <c r="N399" s="18">
        <f t="shared" si="77"/>
        <v>4</v>
      </c>
      <c r="O399" s="18">
        <f t="shared" si="77"/>
        <v>4</v>
      </c>
      <c r="P399" s="17">
        <f t="shared" si="77"/>
        <v>0</v>
      </c>
      <c r="Q399" s="70">
        <f t="shared" si="77"/>
        <v>0</v>
      </c>
      <c r="R399" s="83">
        <f t="shared" si="77"/>
        <v>0</v>
      </c>
      <c r="S399" s="84"/>
      <c r="T399" s="83">
        <f>SUM(T400:T406)</f>
        <v>0</v>
      </c>
      <c r="U399" s="18">
        <f>SUM(U400:U406)</f>
        <v>0</v>
      </c>
      <c r="V399" s="18">
        <f>SUM(V400:V406)</f>
        <v>0</v>
      </c>
      <c r="W399" s="18">
        <f>SUM(W400:W406)</f>
        <v>1</v>
      </c>
      <c r="X399" s="17"/>
      <c r="AB399" s="4" t="s">
        <v>82</v>
      </c>
    </row>
    <row r="400" spans="1:30" x14ac:dyDescent="0.3">
      <c r="A400" s="127"/>
      <c r="B400" s="114">
        <v>1</v>
      </c>
      <c r="C400" s="17" t="s">
        <v>130</v>
      </c>
      <c r="D400" s="17"/>
      <c r="E400" s="17"/>
      <c r="F400" s="17"/>
      <c r="G400" s="17"/>
      <c r="H400" s="118" t="s">
        <v>475</v>
      </c>
      <c r="I400" s="17"/>
      <c r="J400" s="17"/>
      <c r="K400" s="17"/>
      <c r="L400" s="17"/>
      <c r="M400" s="17"/>
      <c r="N400" s="17"/>
      <c r="O400" s="17"/>
      <c r="P400" s="17"/>
      <c r="Q400" s="70"/>
      <c r="R400" s="72"/>
      <c r="S400" s="73"/>
      <c r="T400" s="70"/>
      <c r="U400" s="20"/>
      <c r="V400" s="17"/>
      <c r="W400" s="17">
        <f t="shared" ref="W400:W406" si="78">M400-N400</f>
        <v>0</v>
      </c>
      <c r="X400" s="17"/>
    </row>
    <row r="401" spans="1:30" x14ac:dyDescent="0.3">
      <c r="A401" s="127"/>
      <c r="B401" s="122"/>
      <c r="C401" s="17" t="s">
        <v>130</v>
      </c>
      <c r="D401" s="17"/>
      <c r="E401" s="17"/>
      <c r="F401" s="17"/>
      <c r="G401" s="17"/>
      <c r="H401" s="118"/>
      <c r="I401" s="17"/>
      <c r="J401" s="17"/>
      <c r="K401" s="17"/>
      <c r="L401" s="17"/>
      <c r="M401" s="17"/>
      <c r="N401" s="17"/>
      <c r="O401" s="17"/>
      <c r="P401" s="17"/>
      <c r="Q401" s="70"/>
      <c r="R401" s="72"/>
      <c r="S401" s="73"/>
      <c r="T401" s="70"/>
      <c r="U401" s="20"/>
      <c r="V401" s="17"/>
      <c r="W401" s="17">
        <f t="shared" si="78"/>
        <v>0</v>
      </c>
      <c r="X401" s="20"/>
    </row>
    <row r="402" spans="1:30" s="30" customFormat="1" ht="56.25" customHeight="1" x14ac:dyDescent="0.3">
      <c r="A402" s="127"/>
      <c r="B402" s="115"/>
      <c r="C402" s="17" t="s">
        <v>130</v>
      </c>
      <c r="D402" s="17"/>
      <c r="E402" s="17"/>
      <c r="F402" s="17"/>
      <c r="G402" s="17"/>
      <c r="H402" s="118"/>
      <c r="I402" s="17">
        <f t="shared" si="69"/>
        <v>11</v>
      </c>
      <c r="J402" s="17">
        <v>11</v>
      </c>
      <c r="K402" s="17">
        <v>0</v>
      </c>
      <c r="L402" s="17">
        <v>10</v>
      </c>
      <c r="M402" s="17">
        <v>1</v>
      </c>
      <c r="N402" s="17">
        <v>1</v>
      </c>
      <c r="O402" s="17">
        <v>1</v>
      </c>
      <c r="P402" s="17" t="s">
        <v>28</v>
      </c>
      <c r="Q402" s="70" t="s">
        <v>35</v>
      </c>
      <c r="R402" s="72" t="s">
        <v>30</v>
      </c>
      <c r="S402" s="85" t="s">
        <v>217</v>
      </c>
      <c r="T402" s="70" t="s">
        <v>31</v>
      </c>
      <c r="U402" s="17" t="s">
        <v>32</v>
      </c>
      <c r="V402" s="17" t="s">
        <v>33</v>
      </c>
      <c r="W402" s="17">
        <f t="shared" si="78"/>
        <v>0</v>
      </c>
      <c r="X402" s="17"/>
      <c r="Y402" s="4"/>
      <c r="Z402" s="4"/>
      <c r="AA402" s="4"/>
      <c r="AB402" s="4"/>
      <c r="AC402" s="4"/>
      <c r="AD402" s="4"/>
    </row>
    <row r="403" spans="1:30" s="30" customFormat="1" ht="56" x14ac:dyDescent="0.3">
      <c r="A403" s="127"/>
      <c r="B403" s="114">
        <v>2</v>
      </c>
      <c r="C403" s="17" t="s">
        <v>130</v>
      </c>
      <c r="D403" s="17"/>
      <c r="E403" s="17"/>
      <c r="F403" s="17"/>
      <c r="G403" s="17"/>
      <c r="H403" s="118" t="s">
        <v>422</v>
      </c>
      <c r="I403" s="17">
        <f t="shared" si="69"/>
        <v>18</v>
      </c>
      <c r="J403" s="17">
        <v>18</v>
      </c>
      <c r="K403" s="17">
        <v>0</v>
      </c>
      <c r="L403" s="17">
        <v>17</v>
      </c>
      <c r="M403" s="17">
        <v>1</v>
      </c>
      <c r="N403" s="17">
        <v>1</v>
      </c>
      <c r="O403" s="17">
        <v>1</v>
      </c>
      <c r="P403" s="17" t="s">
        <v>50</v>
      </c>
      <c r="Q403" s="70" t="s">
        <v>51</v>
      </c>
      <c r="R403" s="72" t="s">
        <v>30</v>
      </c>
      <c r="S403" s="85" t="s">
        <v>52</v>
      </c>
      <c r="T403" s="70" t="s">
        <v>53</v>
      </c>
      <c r="U403" s="17" t="s">
        <v>54</v>
      </c>
      <c r="V403" s="17" t="s">
        <v>55</v>
      </c>
      <c r="W403" s="17">
        <f t="shared" si="78"/>
        <v>0</v>
      </c>
      <c r="X403" s="20"/>
      <c r="Y403" s="4"/>
      <c r="Z403" s="4"/>
      <c r="AA403" s="4" t="s">
        <v>82</v>
      </c>
      <c r="AB403" s="4"/>
      <c r="AC403" s="4"/>
      <c r="AD403" s="4"/>
    </row>
    <row r="404" spans="1:30" s="30" customFormat="1" ht="56" x14ac:dyDescent="0.3">
      <c r="A404" s="127"/>
      <c r="B404" s="115"/>
      <c r="C404" s="17" t="s">
        <v>130</v>
      </c>
      <c r="D404" s="17"/>
      <c r="E404" s="17"/>
      <c r="F404" s="17"/>
      <c r="G404" s="17"/>
      <c r="H404" s="118"/>
      <c r="I404" s="17">
        <f t="shared" si="69"/>
        <v>13</v>
      </c>
      <c r="J404" s="17">
        <v>12</v>
      </c>
      <c r="K404" s="17">
        <v>1</v>
      </c>
      <c r="L404" s="17">
        <v>12</v>
      </c>
      <c r="M404" s="17">
        <v>1</v>
      </c>
      <c r="N404" s="17">
        <v>1</v>
      </c>
      <c r="O404" s="17">
        <v>1</v>
      </c>
      <c r="P404" s="17" t="s">
        <v>28</v>
      </c>
      <c r="Q404" s="70" t="s">
        <v>35</v>
      </c>
      <c r="R404" s="72" t="s">
        <v>30</v>
      </c>
      <c r="S404" s="85" t="s">
        <v>217</v>
      </c>
      <c r="T404" s="70" t="s">
        <v>31</v>
      </c>
      <c r="U404" s="17" t="s">
        <v>32</v>
      </c>
      <c r="V404" s="17" t="s">
        <v>33</v>
      </c>
      <c r="W404" s="17">
        <f t="shared" si="78"/>
        <v>0</v>
      </c>
      <c r="X404" s="17"/>
      <c r="Y404" s="4" t="s">
        <v>82</v>
      </c>
      <c r="Z404" s="4"/>
      <c r="AA404" s="4"/>
      <c r="AB404" s="4"/>
      <c r="AC404" s="4"/>
      <c r="AD404" s="4"/>
    </row>
    <row r="405" spans="1:30" s="30" customFormat="1" ht="23.25" customHeight="1" x14ac:dyDescent="0.3">
      <c r="A405" s="127"/>
      <c r="B405" s="114">
        <v>3</v>
      </c>
      <c r="C405" s="17" t="s">
        <v>130</v>
      </c>
      <c r="D405" s="17"/>
      <c r="E405" s="17"/>
      <c r="F405" s="17"/>
      <c r="G405" s="17"/>
      <c r="H405" s="118" t="s">
        <v>423</v>
      </c>
      <c r="I405" s="17">
        <f t="shared" si="69"/>
        <v>10</v>
      </c>
      <c r="J405" s="17">
        <v>10</v>
      </c>
      <c r="K405" s="17">
        <v>0</v>
      </c>
      <c r="L405" s="17">
        <v>9</v>
      </c>
      <c r="M405" s="17">
        <v>1</v>
      </c>
      <c r="N405" s="17">
        <v>1</v>
      </c>
      <c r="O405" s="17">
        <v>1</v>
      </c>
      <c r="P405" s="17" t="s">
        <v>50</v>
      </c>
      <c r="Q405" s="70" t="s">
        <v>213</v>
      </c>
      <c r="R405" s="72" t="s">
        <v>30</v>
      </c>
      <c r="S405" s="73" t="s">
        <v>153</v>
      </c>
      <c r="T405" s="70" t="s">
        <v>53</v>
      </c>
      <c r="U405" s="17" t="s">
        <v>54</v>
      </c>
      <c r="V405" s="17" t="s">
        <v>55</v>
      </c>
      <c r="W405" s="17">
        <f t="shared" si="78"/>
        <v>0</v>
      </c>
      <c r="X405" s="20"/>
      <c r="Y405" s="4"/>
      <c r="Z405" s="4"/>
      <c r="AA405" s="4"/>
      <c r="AB405" s="4"/>
      <c r="AC405" s="4"/>
      <c r="AD405" s="4"/>
    </row>
    <row r="406" spans="1:30" x14ac:dyDescent="0.3">
      <c r="A406" s="121"/>
      <c r="B406" s="115"/>
      <c r="C406" s="17" t="s">
        <v>130</v>
      </c>
      <c r="D406" s="17"/>
      <c r="E406" s="17"/>
      <c r="F406" s="17"/>
      <c r="G406" s="17"/>
      <c r="H406" s="118"/>
      <c r="I406" s="17">
        <f t="shared" ref="I406:I457" si="79">J406+K406</f>
        <v>10</v>
      </c>
      <c r="J406" s="17">
        <v>9</v>
      </c>
      <c r="K406" s="17">
        <v>1</v>
      </c>
      <c r="L406" s="17">
        <v>9</v>
      </c>
      <c r="M406" s="17">
        <f t="shared" ref="M406:M443" si="80">I406-L406-N406</f>
        <v>1</v>
      </c>
      <c r="N406" s="17">
        <v>0</v>
      </c>
      <c r="O406" s="17">
        <v>0</v>
      </c>
      <c r="P406" s="17"/>
      <c r="Q406" s="70"/>
      <c r="R406" s="72"/>
      <c r="S406" s="73"/>
      <c r="T406" s="70"/>
      <c r="U406" s="20"/>
      <c r="V406" s="17"/>
      <c r="W406" s="17">
        <f t="shared" si="78"/>
        <v>1</v>
      </c>
      <c r="X406" s="17"/>
    </row>
    <row r="407" spans="1:30" ht="28" x14ac:dyDescent="0.3">
      <c r="A407" s="55">
        <v>48</v>
      </c>
      <c r="B407" s="38" t="s">
        <v>131</v>
      </c>
      <c r="C407" s="37"/>
      <c r="D407" s="37"/>
      <c r="E407" s="37"/>
      <c r="F407" s="37"/>
      <c r="G407" s="37"/>
      <c r="H407" s="38"/>
      <c r="I407" s="18">
        <f>SUM(I408:I417)</f>
        <v>88</v>
      </c>
      <c r="J407" s="18">
        <f>SUM(J408:J417)</f>
        <v>88</v>
      </c>
      <c r="K407" s="18"/>
      <c r="L407" s="18">
        <f t="shared" ref="L407:R407" si="81">SUM(L408:L417)</f>
        <v>78</v>
      </c>
      <c r="M407" s="18">
        <f t="shared" si="81"/>
        <v>10</v>
      </c>
      <c r="N407" s="18">
        <f t="shared" si="81"/>
        <v>10</v>
      </c>
      <c r="O407" s="18">
        <f t="shared" si="81"/>
        <v>10</v>
      </c>
      <c r="P407" s="17">
        <f t="shared" si="81"/>
        <v>0</v>
      </c>
      <c r="Q407" s="70">
        <f t="shared" si="81"/>
        <v>0</v>
      </c>
      <c r="R407" s="83">
        <f t="shared" si="81"/>
        <v>0</v>
      </c>
      <c r="S407" s="84"/>
      <c r="T407" s="83">
        <f>SUM(T408:T417)</f>
        <v>0</v>
      </c>
      <c r="U407" s="18">
        <f>SUM(U408:U417)</f>
        <v>0</v>
      </c>
      <c r="V407" s="18">
        <f>SUM(V408:V417)</f>
        <v>0</v>
      </c>
      <c r="W407" s="18">
        <f>SUM(W408:W417)</f>
        <v>0</v>
      </c>
      <c r="X407" s="17"/>
    </row>
    <row r="408" spans="1:30" ht="23.25" customHeight="1" x14ac:dyDescent="0.3">
      <c r="A408" s="120"/>
      <c r="B408" s="17">
        <v>1</v>
      </c>
      <c r="C408" s="17" t="s">
        <v>131</v>
      </c>
      <c r="D408" s="18">
        <f>SUM(I408:I417)</f>
        <v>88</v>
      </c>
      <c r="E408" s="18">
        <f>SUM(L408:L417)</f>
        <v>78</v>
      </c>
      <c r="F408" s="18">
        <f>SUM(N408:N417)</f>
        <v>10</v>
      </c>
      <c r="G408" s="18">
        <f>D408-E408-F408</f>
        <v>0</v>
      </c>
      <c r="H408" s="17" t="s">
        <v>424</v>
      </c>
      <c r="I408" s="17">
        <f t="shared" si="79"/>
        <v>16</v>
      </c>
      <c r="J408" s="17">
        <v>16</v>
      </c>
      <c r="K408" s="17">
        <v>0</v>
      </c>
      <c r="L408" s="17">
        <v>15</v>
      </c>
      <c r="M408" s="17">
        <v>1</v>
      </c>
      <c r="N408" s="17">
        <v>1</v>
      </c>
      <c r="O408" s="17">
        <v>1</v>
      </c>
      <c r="P408" s="17" t="s">
        <v>21</v>
      </c>
      <c r="Q408" s="70" t="s">
        <v>22</v>
      </c>
      <c r="R408" s="72" t="s">
        <v>23</v>
      </c>
      <c r="S408" s="73" t="s">
        <v>152</v>
      </c>
      <c r="T408" s="74" t="s">
        <v>25</v>
      </c>
      <c r="U408" s="36" t="s">
        <v>26</v>
      </c>
      <c r="V408" s="17" t="s">
        <v>27</v>
      </c>
      <c r="W408" s="17">
        <f>M408-N408</f>
        <v>0</v>
      </c>
      <c r="X408" s="17"/>
    </row>
    <row r="409" spans="1:30" ht="56" x14ac:dyDescent="0.3">
      <c r="A409" s="127"/>
      <c r="B409" s="17">
        <v>2</v>
      </c>
      <c r="C409" s="17" t="s">
        <v>131</v>
      </c>
      <c r="D409" s="17"/>
      <c r="E409" s="17"/>
      <c r="F409" s="17"/>
      <c r="G409" s="17"/>
      <c r="H409" s="17" t="s">
        <v>425</v>
      </c>
      <c r="I409" s="17">
        <f t="shared" si="79"/>
        <v>18</v>
      </c>
      <c r="J409" s="17">
        <v>18</v>
      </c>
      <c r="K409" s="17">
        <v>0</v>
      </c>
      <c r="L409" s="17">
        <v>17</v>
      </c>
      <c r="M409" s="17">
        <v>1</v>
      </c>
      <c r="N409" s="17">
        <v>1</v>
      </c>
      <c r="O409" s="17">
        <v>1</v>
      </c>
      <c r="P409" s="17" t="s">
        <v>50</v>
      </c>
      <c r="Q409" s="70" t="s">
        <v>51</v>
      </c>
      <c r="R409" s="72" t="s">
        <v>30</v>
      </c>
      <c r="S409" s="85" t="s">
        <v>155</v>
      </c>
      <c r="T409" s="70" t="s">
        <v>53</v>
      </c>
      <c r="U409" s="17" t="s">
        <v>54</v>
      </c>
      <c r="V409" s="17" t="s">
        <v>55</v>
      </c>
      <c r="W409" s="17">
        <f>M409-N409</f>
        <v>0</v>
      </c>
      <c r="X409" s="25"/>
    </row>
    <row r="410" spans="1:30" ht="56" x14ac:dyDescent="0.3">
      <c r="A410" s="127"/>
      <c r="B410" s="17">
        <v>3</v>
      </c>
      <c r="C410" s="17" t="s">
        <v>131</v>
      </c>
      <c r="D410" s="17"/>
      <c r="E410" s="17"/>
      <c r="F410" s="17"/>
      <c r="G410" s="17"/>
      <c r="H410" s="17" t="s">
        <v>426</v>
      </c>
      <c r="I410" s="17">
        <f t="shared" si="79"/>
        <v>32</v>
      </c>
      <c r="J410" s="17">
        <v>32</v>
      </c>
      <c r="K410" s="17">
        <v>0</v>
      </c>
      <c r="L410" s="17">
        <v>31</v>
      </c>
      <c r="M410" s="17">
        <v>1</v>
      </c>
      <c r="N410" s="17">
        <v>1</v>
      </c>
      <c r="O410" s="17">
        <v>1</v>
      </c>
      <c r="P410" s="17" t="s">
        <v>50</v>
      </c>
      <c r="Q410" s="70" t="s">
        <v>51</v>
      </c>
      <c r="R410" s="72" t="s">
        <v>30</v>
      </c>
      <c r="S410" s="85" t="s">
        <v>155</v>
      </c>
      <c r="T410" s="70" t="s">
        <v>53</v>
      </c>
      <c r="U410" s="17" t="s">
        <v>54</v>
      </c>
      <c r="V410" s="17" t="s">
        <v>55</v>
      </c>
      <c r="W410" s="17">
        <f>M410-N410</f>
        <v>0</v>
      </c>
      <c r="X410" s="17"/>
    </row>
    <row r="411" spans="1:30" ht="70" x14ac:dyDescent="0.3">
      <c r="A411" s="127"/>
      <c r="B411" s="114">
        <v>4</v>
      </c>
      <c r="C411" s="17" t="s">
        <v>131</v>
      </c>
      <c r="D411" s="17"/>
      <c r="E411" s="17"/>
      <c r="F411" s="17"/>
      <c r="G411" s="17"/>
      <c r="H411" s="118" t="s">
        <v>427</v>
      </c>
      <c r="I411" s="114">
        <f t="shared" si="79"/>
        <v>22</v>
      </c>
      <c r="J411" s="118">
        <v>22</v>
      </c>
      <c r="K411" s="118">
        <v>0</v>
      </c>
      <c r="L411" s="118">
        <v>15</v>
      </c>
      <c r="M411" s="114">
        <v>7</v>
      </c>
      <c r="N411" s="118">
        <v>7</v>
      </c>
      <c r="O411" s="17">
        <v>1</v>
      </c>
      <c r="P411" s="17" t="s">
        <v>28</v>
      </c>
      <c r="Q411" s="70" t="s">
        <v>209</v>
      </c>
      <c r="R411" s="72" t="s">
        <v>30</v>
      </c>
      <c r="S411" s="85" t="s">
        <v>34</v>
      </c>
      <c r="T411" s="70" t="s">
        <v>31</v>
      </c>
      <c r="U411" s="17" t="s">
        <v>32</v>
      </c>
      <c r="V411" s="17" t="s">
        <v>33</v>
      </c>
      <c r="W411" s="114">
        <f>M411-N411</f>
        <v>0</v>
      </c>
      <c r="X411" s="114"/>
    </row>
    <row r="412" spans="1:30" ht="56" x14ac:dyDescent="0.3">
      <c r="A412" s="127"/>
      <c r="B412" s="122"/>
      <c r="C412" s="17" t="s">
        <v>131</v>
      </c>
      <c r="D412" s="17"/>
      <c r="E412" s="17"/>
      <c r="F412" s="17"/>
      <c r="G412" s="17"/>
      <c r="H412" s="118"/>
      <c r="I412" s="122"/>
      <c r="J412" s="118"/>
      <c r="K412" s="118"/>
      <c r="L412" s="118"/>
      <c r="M412" s="122"/>
      <c r="N412" s="118"/>
      <c r="O412" s="17">
        <v>1</v>
      </c>
      <c r="P412" s="17" t="s">
        <v>28</v>
      </c>
      <c r="Q412" s="70" t="s">
        <v>51</v>
      </c>
      <c r="R412" s="72" t="s">
        <v>30</v>
      </c>
      <c r="S412" s="85" t="s">
        <v>52</v>
      </c>
      <c r="T412" s="70" t="s">
        <v>31</v>
      </c>
      <c r="U412" s="17" t="s">
        <v>32</v>
      </c>
      <c r="V412" s="17" t="s">
        <v>33</v>
      </c>
      <c r="W412" s="122"/>
      <c r="X412" s="122"/>
    </row>
    <row r="413" spans="1:30" ht="70" x14ac:dyDescent="0.3">
      <c r="A413" s="127"/>
      <c r="B413" s="122"/>
      <c r="C413" s="17" t="s">
        <v>131</v>
      </c>
      <c r="D413" s="17"/>
      <c r="E413" s="17"/>
      <c r="F413" s="17"/>
      <c r="G413" s="17"/>
      <c r="H413" s="118"/>
      <c r="I413" s="122"/>
      <c r="J413" s="118"/>
      <c r="K413" s="118"/>
      <c r="L413" s="118"/>
      <c r="M413" s="122"/>
      <c r="N413" s="118"/>
      <c r="O413" s="17">
        <v>1</v>
      </c>
      <c r="P413" s="17" t="s">
        <v>28</v>
      </c>
      <c r="Q413" s="70" t="s">
        <v>66</v>
      </c>
      <c r="R413" s="72" t="s">
        <v>30</v>
      </c>
      <c r="S413" s="85" t="s">
        <v>160</v>
      </c>
      <c r="T413" s="70" t="s">
        <v>31</v>
      </c>
      <c r="U413" s="17" t="s">
        <v>32</v>
      </c>
      <c r="V413" s="17" t="s">
        <v>33</v>
      </c>
      <c r="W413" s="122"/>
      <c r="X413" s="122"/>
    </row>
    <row r="414" spans="1:30" ht="56" x14ac:dyDescent="0.3">
      <c r="A414" s="127"/>
      <c r="B414" s="122"/>
      <c r="C414" s="17" t="s">
        <v>131</v>
      </c>
      <c r="D414" s="17"/>
      <c r="E414" s="17"/>
      <c r="F414" s="17"/>
      <c r="G414" s="17"/>
      <c r="H414" s="118"/>
      <c r="I414" s="122"/>
      <c r="J414" s="118"/>
      <c r="K414" s="118"/>
      <c r="L414" s="118"/>
      <c r="M414" s="122"/>
      <c r="N414" s="118"/>
      <c r="O414" s="17">
        <v>1</v>
      </c>
      <c r="P414" s="17" t="s">
        <v>28</v>
      </c>
      <c r="Q414" s="70" t="s">
        <v>67</v>
      </c>
      <c r="R414" s="72" t="s">
        <v>30</v>
      </c>
      <c r="S414" s="85" t="s">
        <v>162</v>
      </c>
      <c r="T414" s="70" t="s">
        <v>31</v>
      </c>
      <c r="U414" s="17" t="s">
        <v>32</v>
      </c>
      <c r="V414" s="17" t="s">
        <v>33</v>
      </c>
      <c r="W414" s="122"/>
      <c r="X414" s="122"/>
    </row>
    <row r="415" spans="1:30" ht="56" x14ac:dyDescent="0.3">
      <c r="A415" s="127"/>
      <c r="B415" s="122"/>
      <c r="C415" s="17" t="s">
        <v>131</v>
      </c>
      <c r="D415" s="17"/>
      <c r="E415" s="17"/>
      <c r="F415" s="17"/>
      <c r="G415" s="17"/>
      <c r="H415" s="118"/>
      <c r="I415" s="122"/>
      <c r="J415" s="118"/>
      <c r="K415" s="118"/>
      <c r="L415" s="118"/>
      <c r="M415" s="122"/>
      <c r="N415" s="118"/>
      <c r="O415" s="17">
        <v>1</v>
      </c>
      <c r="P415" s="17" t="s">
        <v>28</v>
      </c>
      <c r="Q415" s="70" t="s">
        <v>75</v>
      </c>
      <c r="R415" s="72" t="s">
        <v>30</v>
      </c>
      <c r="S415" s="85" t="s">
        <v>157</v>
      </c>
      <c r="T415" s="70" t="s">
        <v>31</v>
      </c>
      <c r="U415" s="17" t="s">
        <v>32</v>
      </c>
      <c r="V415" s="17" t="s">
        <v>33</v>
      </c>
      <c r="W415" s="122"/>
      <c r="X415" s="122"/>
    </row>
    <row r="416" spans="1:30" ht="56" x14ac:dyDescent="0.3">
      <c r="A416" s="127"/>
      <c r="B416" s="122"/>
      <c r="C416" s="17" t="s">
        <v>131</v>
      </c>
      <c r="D416" s="17"/>
      <c r="E416" s="17"/>
      <c r="F416" s="17"/>
      <c r="G416" s="17"/>
      <c r="H416" s="118"/>
      <c r="I416" s="122"/>
      <c r="J416" s="118"/>
      <c r="K416" s="118"/>
      <c r="L416" s="118"/>
      <c r="M416" s="122"/>
      <c r="N416" s="118"/>
      <c r="O416" s="17">
        <v>1</v>
      </c>
      <c r="P416" s="17" t="s">
        <v>28</v>
      </c>
      <c r="Q416" s="70" t="s">
        <v>38</v>
      </c>
      <c r="R416" s="72" t="s">
        <v>30</v>
      </c>
      <c r="S416" s="85" t="s">
        <v>161</v>
      </c>
      <c r="T416" s="70" t="s">
        <v>31</v>
      </c>
      <c r="U416" s="17" t="s">
        <v>32</v>
      </c>
      <c r="V416" s="17" t="s">
        <v>33</v>
      </c>
      <c r="W416" s="122"/>
      <c r="X416" s="122"/>
    </row>
    <row r="417" spans="1:24" x14ac:dyDescent="0.3">
      <c r="A417" s="127"/>
      <c r="B417" s="115"/>
      <c r="C417" s="17" t="s">
        <v>131</v>
      </c>
      <c r="D417" s="17"/>
      <c r="E417" s="17"/>
      <c r="F417" s="17"/>
      <c r="G417" s="17"/>
      <c r="H417" s="118"/>
      <c r="I417" s="115"/>
      <c r="J417" s="118"/>
      <c r="K417" s="118"/>
      <c r="L417" s="118"/>
      <c r="M417" s="115"/>
      <c r="N417" s="118"/>
      <c r="O417" s="17">
        <v>1</v>
      </c>
      <c r="P417" s="17" t="s">
        <v>28</v>
      </c>
      <c r="Q417" s="70" t="s">
        <v>68</v>
      </c>
      <c r="R417" s="72" t="s">
        <v>30</v>
      </c>
      <c r="S417" s="73" t="s">
        <v>163</v>
      </c>
      <c r="T417" s="70" t="s">
        <v>70</v>
      </c>
      <c r="U417" s="20" t="s">
        <v>485</v>
      </c>
      <c r="V417" s="17" t="s">
        <v>71</v>
      </c>
      <c r="W417" s="115"/>
      <c r="X417" s="115"/>
    </row>
    <row r="418" spans="1:24" ht="28" x14ac:dyDescent="0.3">
      <c r="A418" s="55">
        <v>49</v>
      </c>
      <c r="B418" s="37" t="s">
        <v>132</v>
      </c>
      <c r="C418" s="37"/>
      <c r="D418" s="37"/>
      <c r="E418" s="37"/>
      <c r="F418" s="37"/>
      <c r="G418" s="37"/>
      <c r="H418" s="38"/>
      <c r="I418" s="18">
        <f>SUM(I419:I430)</f>
        <v>167</v>
      </c>
      <c r="J418" s="18">
        <f>SUM(J419:J430)</f>
        <v>163</v>
      </c>
      <c r="K418" s="18"/>
      <c r="L418" s="18">
        <f t="shared" ref="L418:R418" si="82">SUM(L419:L430)</f>
        <v>151</v>
      </c>
      <c r="M418" s="18">
        <f t="shared" si="82"/>
        <v>16</v>
      </c>
      <c r="N418" s="18">
        <f t="shared" si="82"/>
        <v>15</v>
      </c>
      <c r="O418" s="18">
        <f t="shared" si="82"/>
        <v>15</v>
      </c>
      <c r="P418" s="17">
        <f t="shared" si="82"/>
        <v>0</v>
      </c>
      <c r="Q418" s="70">
        <f t="shared" si="82"/>
        <v>0</v>
      </c>
      <c r="R418" s="83">
        <f t="shared" si="82"/>
        <v>0</v>
      </c>
      <c r="S418" s="84"/>
      <c r="T418" s="83">
        <f>SUM(T419:T430)</f>
        <v>0</v>
      </c>
      <c r="U418" s="18">
        <f>SUM(U419:U430)</f>
        <v>0</v>
      </c>
      <c r="V418" s="18">
        <f>SUM(V419:V430)</f>
        <v>0</v>
      </c>
      <c r="W418" s="18">
        <f>SUM(W419:W430)</f>
        <v>1</v>
      </c>
      <c r="X418" s="17"/>
    </row>
    <row r="419" spans="1:24" ht="28" x14ac:dyDescent="0.3">
      <c r="A419" s="120"/>
      <c r="B419" s="17">
        <v>1</v>
      </c>
      <c r="C419" s="17" t="s">
        <v>132</v>
      </c>
      <c r="D419" s="18">
        <f>SUM(I419:I430)</f>
        <v>167</v>
      </c>
      <c r="E419" s="18">
        <f>SUM(L419:L430)</f>
        <v>151</v>
      </c>
      <c r="F419" s="18">
        <f>SUM(N419:N430)</f>
        <v>15</v>
      </c>
      <c r="G419" s="18">
        <f>D419-E419-F419</f>
        <v>1</v>
      </c>
      <c r="H419" s="17" t="s">
        <v>428</v>
      </c>
      <c r="I419" s="17">
        <f t="shared" si="79"/>
        <v>11</v>
      </c>
      <c r="J419" s="17">
        <v>10</v>
      </c>
      <c r="K419" s="17">
        <v>1</v>
      </c>
      <c r="L419" s="17">
        <v>9</v>
      </c>
      <c r="M419" s="17">
        <v>2</v>
      </c>
      <c r="N419" s="17">
        <v>2</v>
      </c>
      <c r="O419" s="17">
        <v>2</v>
      </c>
      <c r="P419" s="17" t="s">
        <v>21</v>
      </c>
      <c r="Q419" s="70" t="s">
        <v>22</v>
      </c>
      <c r="R419" s="72" t="s">
        <v>23</v>
      </c>
      <c r="S419" s="73" t="s">
        <v>152</v>
      </c>
      <c r="T419" s="74" t="s">
        <v>25</v>
      </c>
      <c r="U419" s="36" t="s">
        <v>26</v>
      </c>
      <c r="V419" s="17" t="s">
        <v>27</v>
      </c>
      <c r="W419" s="17">
        <f>M419-N419</f>
        <v>0</v>
      </c>
      <c r="X419" s="17"/>
    </row>
    <row r="420" spans="1:24" ht="28" x14ac:dyDescent="0.3">
      <c r="A420" s="127"/>
      <c r="B420" s="114">
        <v>2</v>
      </c>
      <c r="C420" s="17" t="s">
        <v>132</v>
      </c>
      <c r="D420" s="17"/>
      <c r="E420" s="17"/>
      <c r="F420" s="17"/>
      <c r="G420" s="17"/>
      <c r="H420" s="118" t="s">
        <v>429</v>
      </c>
      <c r="I420" s="114">
        <f t="shared" si="79"/>
        <v>16</v>
      </c>
      <c r="J420" s="118">
        <v>15</v>
      </c>
      <c r="K420" s="118">
        <v>1</v>
      </c>
      <c r="L420" s="118">
        <v>13</v>
      </c>
      <c r="M420" s="114">
        <v>3</v>
      </c>
      <c r="N420" s="118">
        <v>2</v>
      </c>
      <c r="O420" s="17">
        <v>1</v>
      </c>
      <c r="P420" s="17" t="s">
        <v>21</v>
      </c>
      <c r="Q420" s="70" t="s">
        <v>22</v>
      </c>
      <c r="R420" s="72" t="s">
        <v>23</v>
      </c>
      <c r="S420" s="73" t="s">
        <v>152</v>
      </c>
      <c r="T420" s="74" t="s">
        <v>25</v>
      </c>
      <c r="U420" s="36" t="s">
        <v>26</v>
      </c>
      <c r="V420" s="17" t="s">
        <v>27</v>
      </c>
      <c r="W420" s="114">
        <f>M420-N420</f>
        <v>1</v>
      </c>
      <c r="X420" s="116"/>
    </row>
    <row r="421" spans="1:24" x14ac:dyDescent="0.3">
      <c r="A421" s="127"/>
      <c r="B421" s="115"/>
      <c r="C421" s="17" t="s">
        <v>132</v>
      </c>
      <c r="D421" s="17"/>
      <c r="E421" s="17"/>
      <c r="F421" s="17"/>
      <c r="G421" s="17"/>
      <c r="H421" s="118"/>
      <c r="I421" s="115"/>
      <c r="J421" s="118"/>
      <c r="K421" s="118"/>
      <c r="L421" s="118"/>
      <c r="M421" s="115"/>
      <c r="N421" s="118"/>
      <c r="O421" s="17">
        <v>1</v>
      </c>
      <c r="P421" s="17" t="s">
        <v>21</v>
      </c>
      <c r="Q421" s="70" t="s">
        <v>68</v>
      </c>
      <c r="R421" s="72" t="s">
        <v>30</v>
      </c>
      <c r="S421" s="73" t="s">
        <v>154</v>
      </c>
      <c r="T421" s="70" t="s">
        <v>70</v>
      </c>
      <c r="U421" s="20" t="s">
        <v>485</v>
      </c>
      <c r="V421" s="17" t="s">
        <v>71</v>
      </c>
      <c r="W421" s="115"/>
      <c r="X421" s="117"/>
    </row>
    <row r="422" spans="1:24" ht="28" x14ac:dyDescent="0.3">
      <c r="A422" s="127"/>
      <c r="B422" s="17">
        <v>3</v>
      </c>
      <c r="C422" s="17" t="s">
        <v>132</v>
      </c>
      <c r="D422" s="17"/>
      <c r="E422" s="17"/>
      <c r="F422" s="17"/>
      <c r="G422" s="17"/>
      <c r="H422" s="17" t="s">
        <v>430</v>
      </c>
      <c r="I422" s="17">
        <f t="shared" si="79"/>
        <v>10</v>
      </c>
      <c r="J422" s="17">
        <v>9</v>
      </c>
      <c r="K422" s="17">
        <v>1</v>
      </c>
      <c r="L422" s="17">
        <v>7</v>
      </c>
      <c r="M422" s="17">
        <v>3</v>
      </c>
      <c r="N422" s="17">
        <v>3</v>
      </c>
      <c r="O422" s="17">
        <v>3</v>
      </c>
      <c r="P422" s="17" t="s">
        <v>21</v>
      </c>
      <c r="Q422" s="70" t="s">
        <v>22</v>
      </c>
      <c r="R422" s="72" t="s">
        <v>23</v>
      </c>
      <c r="S422" s="73" t="s">
        <v>152</v>
      </c>
      <c r="T422" s="74" t="s">
        <v>25</v>
      </c>
      <c r="U422" s="36" t="s">
        <v>26</v>
      </c>
      <c r="V422" s="17" t="s">
        <v>27</v>
      </c>
      <c r="W422" s="17">
        <f t="shared" ref="W422:W430" si="83">M422-N422</f>
        <v>0</v>
      </c>
      <c r="X422" s="17"/>
    </row>
    <row r="423" spans="1:24" ht="28" x14ac:dyDescent="0.3">
      <c r="A423" s="127"/>
      <c r="B423" s="17">
        <v>4</v>
      </c>
      <c r="C423" s="17" t="s">
        <v>132</v>
      </c>
      <c r="D423" s="17"/>
      <c r="E423" s="17"/>
      <c r="F423" s="17"/>
      <c r="G423" s="17"/>
      <c r="H423" s="17" t="s">
        <v>431</v>
      </c>
      <c r="I423" s="17">
        <f t="shared" si="79"/>
        <v>11</v>
      </c>
      <c r="J423" s="17">
        <v>10</v>
      </c>
      <c r="K423" s="17">
        <v>1</v>
      </c>
      <c r="L423" s="17">
        <v>10</v>
      </c>
      <c r="M423" s="17">
        <v>1</v>
      </c>
      <c r="N423" s="17">
        <v>1</v>
      </c>
      <c r="O423" s="17">
        <v>1</v>
      </c>
      <c r="P423" s="17" t="s">
        <v>21</v>
      </c>
      <c r="Q423" s="70" t="s">
        <v>22</v>
      </c>
      <c r="R423" s="72" t="s">
        <v>23</v>
      </c>
      <c r="S423" s="73" t="s">
        <v>152</v>
      </c>
      <c r="T423" s="74" t="s">
        <v>25</v>
      </c>
      <c r="U423" s="36" t="s">
        <v>26</v>
      </c>
      <c r="V423" s="17" t="s">
        <v>27</v>
      </c>
      <c r="W423" s="17">
        <f t="shared" si="83"/>
        <v>0</v>
      </c>
      <c r="X423" s="17"/>
    </row>
    <row r="424" spans="1:24" ht="28" x14ac:dyDescent="0.3">
      <c r="A424" s="127"/>
      <c r="B424" s="17">
        <v>5</v>
      </c>
      <c r="C424" s="17" t="s">
        <v>132</v>
      </c>
      <c r="D424" s="17"/>
      <c r="E424" s="17"/>
      <c r="F424" s="17"/>
      <c r="G424" s="17"/>
      <c r="H424" s="17" t="s">
        <v>432</v>
      </c>
      <c r="I424" s="17">
        <f t="shared" si="79"/>
        <v>33</v>
      </c>
      <c r="J424" s="17">
        <v>33</v>
      </c>
      <c r="K424" s="17">
        <v>0</v>
      </c>
      <c r="L424" s="17">
        <v>32</v>
      </c>
      <c r="M424" s="17">
        <v>1</v>
      </c>
      <c r="N424" s="17">
        <v>1</v>
      </c>
      <c r="O424" s="17">
        <v>1</v>
      </c>
      <c r="P424" s="17" t="s">
        <v>50</v>
      </c>
      <c r="Q424" s="70" t="s">
        <v>68</v>
      </c>
      <c r="R424" s="72" t="s">
        <v>30</v>
      </c>
      <c r="S424" s="73" t="s">
        <v>69</v>
      </c>
      <c r="T424" s="70" t="s">
        <v>70</v>
      </c>
      <c r="U424" s="20" t="s">
        <v>485</v>
      </c>
      <c r="V424" s="17" t="s">
        <v>71</v>
      </c>
      <c r="W424" s="17">
        <f t="shared" si="83"/>
        <v>0</v>
      </c>
      <c r="X424" s="17"/>
    </row>
    <row r="425" spans="1:24" ht="56" x14ac:dyDescent="0.3">
      <c r="A425" s="127"/>
      <c r="B425" s="17">
        <v>6</v>
      </c>
      <c r="C425" s="17" t="s">
        <v>132</v>
      </c>
      <c r="D425" s="17"/>
      <c r="E425" s="17"/>
      <c r="F425" s="17"/>
      <c r="G425" s="17"/>
      <c r="H425" s="17" t="s">
        <v>432</v>
      </c>
      <c r="I425" s="17">
        <f t="shared" si="79"/>
        <v>10</v>
      </c>
      <c r="J425" s="17">
        <v>10</v>
      </c>
      <c r="K425" s="17">
        <v>0</v>
      </c>
      <c r="L425" s="17">
        <v>9</v>
      </c>
      <c r="M425" s="17">
        <v>1</v>
      </c>
      <c r="N425" s="17">
        <v>1</v>
      </c>
      <c r="O425" s="17">
        <v>1</v>
      </c>
      <c r="P425" s="17" t="s">
        <v>28</v>
      </c>
      <c r="Q425" s="70" t="s">
        <v>38</v>
      </c>
      <c r="R425" s="72" t="s">
        <v>30</v>
      </c>
      <c r="S425" s="85" t="s">
        <v>161</v>
      </c>
      <c r="T425" s="70" t="s">
        <v>31</v>
      </c>
      <c r="U425" s="17" t="s">
        <v>32</v>
      </c>
      <c r="V425" s="17" t="s">
        <v>33</v>
      </c>
      <c r="W425" s="17">
        <f t="shared" si="83"/>
        <v>0</v>
      </c>
      <c r="X425" s="17"/>
    </row>
    <row r="426" spans="1:24" ht="56" x14ac:dyDescent="0.3">
      <c r="A426" s="127"/>
      <c r="B426" s="17">
        <v>7</v>
      </c>
      <c r="C426" s="17" t="s">
        <v>132</v>
      </c>
      <c r="D426" s="17"/>
      <c r="E426" s="17"/>
      <c r="F426" s="17"/>
      <c r="G426" s="17"/>
      <c r="H426" s="17" t="s">
        <v>433</v>
      </c>
      <c r="I426" s="17">
        <f t="shared" si="79"/>
        <v>22</v>
      </c>
      <c r="J426" s="17">
        <v>22</v>
      </c>
      <c r="K426" s="17">
        <v>0</v>
      </c>
      <c r="L426" s="17">
        <v>21</v>
      </c>
      <c r="M426" s="17">
        <v>1</v>
      </c>
      <c r="N426" s="17">
        <v>1</v>
      </c>
      <c r="O426" s="17">
        <v>1</v>
      </c>
      <c r="P426" s="17" t="s">
        <v>50</v>
      </c>
      <c r="Q426" s="70" t="s">
        <v>51</v>
      </c>
      <c r="R426" s="72" t="s">
        <v>30</v>
      </c>
      <c r="S426" s="85" t="s">
        <v>155</v>
      </c>
      <c r="T426" s="70" t="s">
        <v>53</v>
      </c>
      <c r="U426" s="17" t="s">
        <v>54</v>
      </c>
      <c r="V426" s="17" t="s">
        <v>55</v>
      </c>
      <c r="W426" s="17">
        <f t="shared" si="83"/>
        <v>0</v>
      </c>
      <c r="X426" s="17"/>
    </row>
    <row r="427" spans="1:24" x14ac:dyDescent="0.3">
      <c r="A427" s="127"/>
      <c r="B427" s="17">
        <v>8</v>
      </c>
      <c r="C427" s="17" t="s">
        <v>132</v>
      </c>
      <c r="D427" s="17"/>
      <c r="E427" s="17"/>
      <c r="F427" s="17"/>
      <c r="G427" s="17"/>
      <c r="H427" s="17" t="s">
        <v>433</v>
      </c>
      <c r="I427" s="17">
        <f t="shared" si="79"/>
        <v>13</v>
      </c>
      <c r="J427" s="17">
        <v>13</v>
      </c>
      <c r="K427" s="17">
        <v>0</v>
      </c>
      <c r="L427" s="17">
        <v>12</v>
      </c>
      <c r="M427" s="17">
        <v>1</v>
      </c>
      <c r="N427" s="17">
        <v>1</v>
      </c>
      <c r="O427" s="17">
        <v>1</v>
      </c>
      <c r="P427" s="17" t="s">
        <v>28</v>
      </c>
      <c r="Q427" s="70" t="s">
        <v>68</v>
      </c>
      <c r="R427" s="72" t="s">
        <v>30</v>
      </c>
      <c r="S427" s="73" t="s">
        <v>163</v>
      </c>
      <c r="T427" s="70" t="s">
        <v>70</v>
      </c>
      <c r="U427" s="20" t="s">
        <v>485</v>
      </c>
      <c r="V427" s="17" t="s">
        <v>71</v>
      </c>
      <c r="W427" s="17">
        <f t="shared" si="83"/>
        <v>0</v>
      </c>
      <c r="X427" s="17"/>
    </row>
    <row r="428" spans="1:24" x14ac:dyDescent="0.3">
      <c r="A428" s="127"/>
      <c r="B428" s="17">
        <v>9</v>
      </c>
      <c r="C428" s="17" t="s">
        <v>132</v>
      </c>
      <c r="D428" s="17"/>
      <c r="E428" s="17"/>
      <c r="F428" s="17"/>
      <c r="G428" s="17"/>
      <c r="H428" s="17" t="s">
        <v>434</v>
      </c>
      <c r="I428" s="17">
        <f t="shared" si="79"/>
        <v>15</v>
      </c>
      <c r="J428" s="17">
        <v>15</v>
      </c>
      <c r="K428" s="17">
        <v>0</v>
      </c>
      <c r="L428" s="17">
        <v>14</v>
      </c>
      <c r="M428" s="17">
        <v>1</v>
      </c>
      <c r="N428" s="17">
        <v>1</v>
      </c>
      <c r="O428" s="17">
        <v>1</v>
      </c>
      <c r="P428" s="17" t="s">
        <v>50</v>
      </c>
      <c r="Q428" s="70" t="s">
        <v>68</v>
      </c>
      <c r="R428" s="72" t="s">
        <v>30</v>
      </c>
      <c r="S428" s="73" t="s">
        <v>69</v>
      </c>
      <c r="T428" s="70" t="s">
        <v>70</v>
      </c>
      <c r="U428" s="20" t="s">
        <v>485</v>
      </c>
      <c r="V428" s="17" t="s">
        <v>71</v>
      </c>
      <c r="W428" s="17">
        <f t="shared" si="83"/>
        <v>0</v>
      </c>
      <c r="X428" s="17"/>
    </row>
    <row r="429" spans="1:24" ht="42.75" customHeight="1" x14ac:dyDescent="0.3">
      <c r="A429" s="127"/>
      <c r="B429" s="17">
        <v>10</v>
      </c>
      <c r="C429" s="17" t="s">
        <v>132</v>
      </c>
      <c r="D429" s="17"/>
      <c r="E429" s="17"/>
      <c r="F429" s="17"/>
      <c r="G429" s="17"/>
      <c r="H429" s="17" t="s">
        <v>434</v>
      </c>
      <c r="I429" s="17">
        <f t="shared" si="79"/>
        <v>10</v>
      </c>
      <c r="J429" s="17">
        <v>10</v>
      </c>
      <c r="K429" s="17">
        <v>0</v>
      </c>
      <c r="L429" s="17">
        <v>9</v>
      </c>
      <c r="M429" s="17">
        <v>1</v>
      </c>
      <c r="N429" s="17">
        <v>1</v>
      </c>
      <c r="O429" s="17">
        <v>1</v>
      </c>
      <c r="P429" s="17" t="s">
        <v>28</v>
      </c>
      <c r="Q429" s="70" t="s">
        <v>66</v>
      </c>
      <c r="R429" s="72" t="s">
        <v>30</v>
      </c>
      <c r="S429" s="85" t="s">
        <v>160</v>
      </c>
      <c r="T429" s="70" t="s">
        <v>31</v>
      </c>
      <c r="U429" s="17" t="s">
        <v>32</v>
      </c>
      <c r="V429" s="17" t="s">
        <v>33</v>
      </c>
      <c r="W429" s="17">
        <f t="shared" si="83"/>
        <v>0</v>
      </c>
      <c r="X429" s="17"/>
    </row>
    <row r="430" spans="1:24" ht="56" x14ac:dyDescent="0.3">
      <c r="A430" s="127"/>
      <c r="B430" s="17">
        <v>11</v>
      </c>
      <c r="C430" s="17" t="s">
        <v>132</v>
      </c>
      <c r="D430" s="17"/>
      <c r="E430" s="17"/>
      <c r="F430" s="17"/>
      <c r="G430" s="17"/>
      <c r="H430" s="17" t="s">
        <v>435</v>
      </c>
      <c r="I430" s="17">
        <f t="shared" si="79"/>
        <v>16</v>
      </c>
      <c r="J430" s="17">
        <v>16</v>
      </c>
      <c r="K430" s="17">
        <v>0</v>
      </c>
      <c r="L430" s="17">
        <v>15</v>
      </c>
      <c r="M430" s="17">
        <v>1</v>
      </c>
      <c r="N430" s="17">
        <v>1</v>
      </c>
      <c r="O430" s="17">
        <v>1</v>
      </c>
      <c r="P430" s="17" t="s">
        <v>50</v>
      </c>
      <c r="Q430" s="70" t="s">
        <v>51</v>
      </c>
      <c r="R430" s="72" t="s">
        <v>30</v>
      </c>
      <c r="S430" s="85" t="s">
        <v>155</v>
      </c>
      <c r="T430" s="70" t="s">
        <v>53</v>
      </c>
      <c r="U430" s="17" t="s">
        <v>54</v>
      </c>
      <c r="V430" s="17" t="s">
        <v>55</v>
      </c>
      <c r="W430" s="17">
        <f t="shared" si="83"/>
        <v>0</v>
      </c>
      <c r="X430" s="17"/>
    </row>
    <row r="431" spans="1:24" ht="27.75" customHeight="1" x14ac:dyDescent="0.3">
      <c r="A431" s="55">
        <v>50</v>
      </c>
      <c r="B431" s="37" t="s">
        <v>133</v>
      </c>
      <c r="C431" s="37"/>
      <c r="D431" s="37"/>
      <c r="E431" s="37"/>
      <c r="F431" s="37"/>
      <c r="G431" s="37"/>
      <c r="H431" s="38"/>
      <c r="I431" s="46">
        <f>SUM(I432:I443)</f>
        <v>195</v>
      </c>
      <c r="J431" s="46">
        <f>SUM(J432:J443)</f>
        <v>190</v>
      </c>
      <c r="K431" s="46"/>
      <c r="L431" s="46">
        <f t="shared" ref="L431:R431" si="84">SUM(L432:L443)</f>
        <v>173</v>
      </c>
      <c r="M431" s="46">
        <f t="shared" si="84"/>
        <v>22</v>
      </c>
      <c r="N431" s="46">
        <f t="shared" si="84"/>
        <v>12</v>
      </c>
      <c r="O431" s="46">
        <f t="shared" si="84"/>
        <v>12</v>
      </c>
      <c r="P431" s="19">
        <f t="shared" si="84"/>
        <v>0</v>
      </c>
      <c r="Q431" s="95">
        <f t="shared" si="84"/>
        <v>0</v>
      </c>
      <c r="R431" s="99">
        <f t="shared" si="84"/>
        <v>0</v>
      </c>
      <c r="S431" s="101"/>
      <c r="T431" s="99">
        <f>SUM(T432:T443)</f>
        <v>0</v>
      </c>
      <c r="U431" s="46">
        <f>SUM(U432:U443)</f>
        <v>0</v>
      </c>
      <c r="V431" s="46">
        <f>SUM(V432:V443)</f>
        <v>0</v>
      </c>
      <c r="W431" s="46">
        <f>SUM(W432:W443)</f>
        <v>10</v>
      </c>
      <c r="X431" s="17"/>
    </row>
    <row r="432" spans="1:24" ht="28" x14ac:dyDescent="0.3">
      <c r="A432" s="120"/>
      <c r="B432" s="114">
        <v>1</v>
      </c>
      <c r="C432" s="17" t="s">
        <v>133</v>
      </c>
      <c r="D432" s="18">
        <f>SUM(I432:I443)</f>
        <v>195</v>
      </c>
      <c r="E432" s="18">
        <f>SUM(L432:L443)</f>
        <v>173</v>
      </c>
      <c r="F432" s="18">
        <f>SUM(N432:N443)</f>
        <v>12</v>
      </c>
      <c r="G432" s="18">
        <f>D432-E432-F432</f>
        <v>10</v>
      </c>
      <c r="H432" s="118" t="s">
        <v>436</v>
      </c>
      <c r="I432" s="114">
        <f t="shared" si="79"/>
        <v>28</v>
      </c>
      <c r="J432" s="118">
        <v>25</v>
      </c>
      <c r="K432" s="118">
        <v>3</v>
      </c>
      <c r="L432" s="118">
        <v>22</v>
      </c>
      <c r="M432" s="114">
        <v>6</v>
      </c>
      <c r="N432" s="118">
        <v>3</v>
      </c>
      <c r="O432" s="17">
        <v>2</v>
      </c>
      <c r="P432" s="16" t="s">
        <v>21</v>
      </c>
      <c r="Q432" s="70" t="s">
        <v>22</v>
      </c>
      <c r="R432" s="72" t="s">
        <v>23</v>
      </c>
      <c r="S432" s="73" t="s">
        <v>152</v>
      </c>
      <c r="T432" s="74" t="s">
        <v>25</v>
      </c>
      <c r="U432" s="36" t="s">
        <v>26</v>
      </c>
      <c r="V432" s="17" t="s">
        <v>27</v>
      </c>
      <c r="W432" s="114">
        <f>M432-N432</f>
        <v>3</v>
      </c>
      <c r="X432" s="114"/>
    </row>
    <row r="433" spans="1:30" x14ac:dyDescent="0.3">
      <c r="A433" s="127"/>
      <c r="B433" s="115"/>
      <c r="C433" s="17" t="s">
        <v>133</v>
      </c>
      <c r="D433" s="17"/>
      <c r="E433" s="17"/>
      <c r="F433" s="17"/>
      <c r="G433" s="17"/>
      <c r="H433" s="118"/>
      <c r="I433" s="115"/>
      <c r="J433" s="118"/>
      <c r="K433" s="118"/>
      <c r="L433" s="118"/>
      <c r="M433" s="115"/>
      <c r="N433" s="118"/>
      <c r="O433" s="17">
        <v>1</v>
      </c>
      <c r="P433" s="16" t="s">
        <v>21</v>
      </c>
      <c r="Q433" s="70" t="s">
        <v>68</v>
      </c>
      <c r="R433" s="72" t="s">
        <v>30</v>
      </c>
      <c r="S433" s="73" t="s">
        <v>154</v>
      </c>
      <c r="T433" s="70" t="s">
        <v>70</v>
      </c>
      <c r="U433" s="20" t="s">
        <v>485</v>
      </c>
      <c r="V433" s="17" t="s">
        <v>71</v>
      </c>
      <c r="W433" s="115"/>
      <c r="X433" s="115"/>
    </row>
    <row r="434" spans="1:30" x14ac:dyDescent="0.3">
      <c r="A434" s="127"/>
      <c r="B434" s="17">
        <v>2</v>
      </c>
      <c r="C434" s="17" t="s">
        <v>133</v>
      </c>
      <c r="D434" s="17"/>
      <c r="E434" s="17"/>
      <c r="F434" s="17"/>
      <c r="G434" s="17"/>
      <c r="H434" s="17" t="s">
        <v>437</v>
      </c>
      <c r="I434" s="17">
        <f t="shared" si="79"/>
        <v>26</v>
      </c>
      <c r="J434" s="17">
        <v>24</v>
      </c>
      <c r="K434" s="17">
        <v>2</v>
      </c>
      <c r="L434" s="17">
        <v>21</v>
      </c>
      <c r="M434" s="17">
        <v>5</v>
      </c>
      <c r="N434" s="17">
        <v>1</v>
      </c>
      <c r="O434" s="17">
        <v>1</v>
      </c>
      <c r="P434" s="16" t="s">
        <v>21</v>
      </c>
      <c r="Q434" s="70" t="s">
        <v>68</v>
      </c>
      <c r="R434" s="72" t="s">
        <v>30</v>
      </c>
      <c r="S434" s="73" t="s">
        <v>154</v>
      </c>
      <c r="T434" s="70" t="s">
        <v>70</v>
      </c>
      <c r="U434" s="20" t="s">
        <v>485</v>
      </c>
      <c r="V434" s="17" t="s">
        <v>71</v>
      </c>
      <c r="W434" s="17">
        <f>M434-N434</f>
        <v>4</v>
      </c>
      <c r="X434" s="17"/>
    </row>
    <row r="435" spans="1:30" ht="56" x14ac:dyDescent="0.3">
      <c r="A435" s="127"/>
      <c r="B435" s="17">
        <v>3</v>
      </c>
      <c r="C435" s="17" t="s">
        <v>133</v>
      </c>
      <c r="D435" s="17"/>
      <c r="E435" s="17"/>
      <c r="F435" s="17"/>
      <c r="G435" s="17"/>
      <c r="H435" s="17" t="s">
        <v>438</v>
      </c>
      <c r="I435" s="17">
        <f t="shared" si="79"/>
        <v>26</v>
      </c>
      <c r="J435" s="17">
        <v>26</v>
      </c>
      <c r="K435" s="17">
        <v>0</v>
      </c>
      <c r="L435" s="17">
        <v>25</v>
      </c>
      <c r="M435" s="17">
        <v>1</v>
      </c>
      <c r="N435" s="17">
        <v>1</v>
      </c>
      <c r="O435" s="17">
        <v>1</v>
      </c>
      <c r="P435" s="16" t="s">
        <v>50</v>
      </c>
      <c r="Q435" s="70" t="s">
        <v>51</v>
      </c>
      <c r="R435" s="72" t="s">
        <v>30</v>
      </c>
      <c r="S435" s="85" t="s">
        <v>155</v>
      </c>
      <c r="T435" s="70" t="s">
        <v>53</v>
      </c>
      <c r="U435" s="17" t="s">
        <v>54</v>
      </c>
      <c r="V435" s="17" t="s">
        <v>55</v>
      </c>
      <c r="W435" s="17">
        <f>M435-N435</f>
        <v>0</v>
      </c>
      <c r="X435" s="20"/>
    </row>
    <row r="436" spans="1:30" ht="42" x14ac:dyDescent="0.3">
      <c r="A436" s="127"/>
      <c r="B436" s="114">
        <v>4</v>
      </c>
      <c r="C436" s="17" t="s">
        <v>133</v>
      </c>
      <c r="D436" s="17"/>
      <c r="E436" s="17"/>
      <c r="F436" s="17"/>
      <c r="G436" s="17"/>
      <c r="H436" s="118" t="s">
        <v>439</v>
      </c>
      <c r="I436" s="114">
        <f t="shared" si="79"/>
        <v>15</v>
      </c>
      <c r="J436" s="118">
        <v>15</v>
      </c>
      <c r="K436" s="118">
        <v>0</v>
      </c>
      <c r="L436" s="118">
        <v>13</v>
      </c>
      <c r="M436" s="114">
        <v>2</v>
      </c>
      <c r="N436" s="118">
        <v>2</v>
      </c>
      <c r="O436" s="17">
        <v>1</v>
      </c>
      <c r="P436" s="17" t="s">
        <v>28</v>
      </c>
      <c r="Q436" s="111" t="s">
        <v>102</v>
      </c>
      <c r="R436" s="72" t="s">
        <v>30</v>
      </c>
      <c r="S436" s="70" t="s">
        <v>103</v>
      </c>
      <c r="T436" s="70" t="s">
        <v>31</v>
      </c>
      <c r="U436" s="17" t="s">
        <v>32</v>
      </c>
      <c r="V436" s="17" t="s">
        <v>33</v>
      </c>
      <c r="W436" s="114">
        <f>M436-N436</f>
        <v>0</v>
      </c>
      <c r="X436" s="153"/>
    </row>
    <row r="437" spans="1:30" ht="56" x14ac:dyDescent="0.3">
      <c r="A437" s="127"/>
      <c r="B437" s="115"/>
      <c r="C437" s="17" t="s">
        <v>133</v>
      </c>
      <c r="D437" s="17"/>
      <c r="E437" s="17"/>
      <c r="F437" s="17"/>
      <c r="G437" s="17"/>
      <c r="H437" s="118"/>
      <c r="I437" s="115"/>
      <c r="J437" s="118"/>
      <c r="K437" s="118"/>
      <c r="L437" s="118"/>
      <c r="M437" s="115"/>
      <c r="N437" s="118"/>
      <c r="O437" s="17">
        <v>1</v>
      </c>
      <c r="P437" s="17" t="s">
        <v>28</v>
      </c>
      <c r="Q437" s="111" t="s">
        <v>75</v>
      </c>
      <c r="R437" s="72" t="s">
        <v>30</v>
      </c>
      <c r="S437" s="85" t="s">
        <v>157</v>
      </c>
      <c r="T437" s="70" t="s">
        <v>31</v>
      </c>
      <c r="U437" s="17" t="s">
        <v>32</v>
      </c>
      <c r="V437" s="17" t="s">
        <v>33</v>
      </c>
      <c r="W437" s="115"/>
      <c r="X437" s="154"/>
    </row>
    <row r="438" spans="1:30" ht="42" x14ac:dyDescent="0.3">
      <c r="A438" s="127"/>
      <c r="B438" s="17">
        <v>5</v>
      </c>
      <c r="C438" s="17" t="s">
        <v>133</v>
      </c>
      <c r="D438" s="17"/>
      <c r="E438" s="17"/>
      <c r="F438" s="17"/>
      <c r="G438" s="17"/>
      <c r="H438" s="17" t="s">
        <v>440</v>
      </c>
      <c r="I438" s="17">
        <f t="shared" si="79"/>
        <v>10</v>
      </c>
      <c r="J438" s="17">
        <v>10</v>
      </c>
      <c r="K438" s="17">
        <v>0</v>
      </c>
      <c r="L438" s="17">
        <v>9</v>
      </c>
      <c r="M438" s="17">
        <v>1</v>
      </c>
      <c r="N438" s="17">
        <v>1</v>
      </c>
      <c r="O438" s="17">
        <v>1</v>
      </c>
      <c r="P438" s="17" t="s">
        <v>28</v>
      </c>
      <c r="Q438" s="111" t="s">
        <v>102</v>
      </c>
      <c r="R438" s="72" t="s">
        <v>30</v>
      </c>
      <c r="S438" s="70" t="s">
        <v>103</v>
      </c>
      <c r="T438" s="70" t="s">
        <v>31</v>
      </c>
      <c r="U438" s="17" t="s">
        <v>32</v>
      </c>
      <c r="V438" s="17" t="s">
        <v>33</v>
      </c>
      <c r="W438" s="17">
        <f>M438-N438</f>
        <v>0</v>
      </c>
      <c r="X438" s="17"/>
    </row>
    <row r="439" spans="1:30" ht="56" x14ac:dyDescent="0.3">
      <c r="A439" s="127"/>
      <c r="B439" s="17">
        <v>6</v>
      </c>
      <c r="C439" s="17" t="s">
        <v>133</v>
      </c>
      <c r="D439" s="17"/>
      <c r="E439" s="17"/>
      <c r="F439" s="17"/>
      <c r="G439" s="17"/>
      <c r="H439" s="17" t="s">
        <v>441</v>
      </c>
      <c r="I439" s="17">
        <f t="shared" si="79"/>
        <v>13</v>
      </c>
      <c r="J439" s="17">
        <v>13</v>
      </c>
      <c r="K439" s="17">
        <v>0</v>
      </c>
      <c r="L439" s="17">
        <v>9</v>
      </c>
      <c r="M439" s="17">
        <v>4</v>
      </c>
      <c r="N439" s="17">
        <v>1</v>
      </c>
      <c r="O439" s="17">
        <v>1</v>
      </c>
      <c r="P439" s="17" t="s">
        <v>28</v>
      </c>
      <c r="Q439" s="70" t="s">
        <v>75</v>
      </c>
      <c r="R439" s="72" t="s">
        <v>30</v>
      </c>
      <c r="S439" s="85" t="s">
        <v>157</v>
      </c>
      <c r="T439" s="70" t="s">
        <v>31</v>
      </c>
      <c r="U439" s="17" t="s">
        <v>32</v>
      </c>
      <c r="V439" s="17" t="s">
        <v>33</v>
      </c>
      <c r="W439" s="17">
        <f>M439-N439</f>
        <v>3</v>
      </c>
      <c r="X439" s="17"/>
    </row>
    <row r="440" spans="1:30" ht="42" x14ac:dyDescent="0.3">
      <c r="A440" s="127"/>
      <c r="B440" s="114">
        <v>7</v>
      </c>
      <c r="C440" s="17" t="s">
        <v>133</v>
      </c>
      <c r="D440" s="17"/>
      <c r="E440" s="17"/>
      <c r="F440" s="17"/>
      <c r="G440" s="17"/>
      <c r="H440" s="118" t="s">
        <v>442</v>
      </c>
      <c r="I440" s="114">
        <f t="shared" si="79"/>
        <v>27</v>
      </c>
      <c r="J440" s="118">
        <v>27</v>
      </c>
      <c r="K440" s="118">
        <v>0</v>
      </c>
      <c r="L440" s="118">
        <v>24</v>
      </c>
      <c r="M440" s="114">
        <v>3</v>
      </c>
      <c r="N440" s="118">
        <v>3</v>
      </c>
      <c r="O440" s="17">
        <v>1</v>
      </c>
      <c r="P440" s="17" t="s">
        <v>28</v>
      </c>
      <c r="Q440" s="111" t="s">
        <v>102</v>
      </c>
      <c r="R440" s="72" t="s">
        <v>30</v>
      </c>
      <c r="S440" s="70" t="s">
        <v>103</v>
      </c>
      <c r="T440" s="70" t="s">
        <v>31</v>
      </c>
      <c r="U440" s="17" t="s">
        <v>32</v>
      </c>
      <c r="V440" s="17" t="s">
        <v>33</v>
      </c>
      <c r="W440" s="114">
        <f>M440-N440</f>
        <v>0</v>
      </c>
      <c r="X440" s="114"/>
    </row>
    <row r="441" spans="1:30" ht="56" x14ac:dyDescent="0.3">
      <c r="A441" s="127"/>
      <c r="B441" s="122"/>
      <c r="C441" s="17" t="s">
        <v>133</v>
      </c>
      <c r="D441" s="17"/>
      <c r="E441" s="17"/>
      <c r="F441" s="17"/>
      <c r="G441" s="17"/>
      <c r="H441" s="118"/>
      <c r="I441" s="122"/>
      <c r="J441" s="118"/>
      <c r="K441" s="118"/>
      <c r="L441" s="118"/>
      <c r="M441" s="122"/>
      <c r="N441" s="118"/>
      <c r="O441" s="17">
        <v>1</v>
      </c>
      <c r="P441" s="17" t="s">
        <v>28</v>
      </c>
      <c r="Q441" s="70" t="s">
        <v>75</v>
      </c>
      <c r="R441" s="72" t="s">
        <v>30</v>
      </c>
      <c r="S441" s="85" t="s">
        <v>157</v>
      </c>
      <c r="T441" s="70" t="s">
        <v>31</v>
      </c>
      <c r="U441" s="17" t="s">
        <v>32</v>
      </c>
      <c r="V441" s="17" t="s">
        <v>33</v>
      </c>
      <c r="W441" s="122"/>
      <c r="X441" s="122"/>
    </row>
    <row r="442" spans="1:30" ht="56" x14ac:dyDescent="0.3">
      <c r="A442" s="127"/>
      <c r="B442" s="115"/>
      <c r="C442" s="17" t="s">
        <v>133</v>
      </c>
      <c r="D442" s="17"/>
      <c r="E442" s="17"/>
      <c r="F442" s="17"/>
      <c r="G442" s="17"/>
      <c r="H442" s="118"/>
      <c r="I442" s="115"/>
      <c r="J442" s="118"/>
      <c r="K442" s="118"/>
      <c r="L442" s="118"/>
      <c r="M442" s="115"/>
      <c r="N442" s="118"/>
      <c r="O442" s="17">
        <v>1</v>
      </c>
      <c r="P442" s="17" t="s">
        <v>28</v>
      </c>
      <c r="Q442" s="70" t="s">
        <v>51</v>
      </c>
      <c r="R442" s="72" t="s">
        <v>30</v>
      </c>
      <c r="S442" s="85" t="s">
        <v>52</v>
      </c>
      <c r="T442" s="70" t="s">
        <v>31</v>
      </c>
      <c r="U442" s="17" t="s">
        <v>32</v>
      </c>
      <c r="V442" s="17" t="s">
        <v>33</v>
      </c>
      <c r="W442" s="115"/>
      <c r="X442" s="115"/>
    </row>
    <row r="443" spans="1:30" ht="15" customHeight="1" x14ac:dyDescent="0.3">
      <c r="A443" s="121"/>
      <c r="B443" s="17">
        <v>11</v>
      </c>
      <c r="C443" s="17" t="s">
        <v>133</v>
      </c>
      <c r="D443" s="17"/>
      <c r="E443" s="17"/>
      <c r="F443" s="17"/>
      <c r="G443" s="17"/>
      <c r="H443" s="17" t="s">
        <v>443</v>
      </c>
      <c r="I443" s="17">
        <f t="shared" si="79"/>
        <v>50</v>
      </c>
      <c r="J443" s="17">
        <v>50</v>
      </c>
      <c r="K443" s="17">
        <v>0</v>
      </c>
      <c r="L443" s="17">
        <v>50</v>
      </c>
      <c r="M443" s="17">
        <f t="shared" si="80"/>
        <v>0</v>
      </c>
      <c r="N443" s="17">
        <v>0</v>
      </c>
      <c r="O443" s="17">
        <v>0</v>
      </c>
      <c r="P443" s="17" t="s">
        <v>74</v>
      </c>
      <c r="Q443" s="70"/>
      <c r="R443" s="72"/>
      <c r="S443" s="85"/>
      <c r="T443" s="70"/>
      <c r="U443" s="36"/>
      <c r="V443" s="17"/>
      <c r="W443" s="17">
        <f>M443-N443</f>
        <v>0</v>
      </c>
      <c r="X443" s="17"/>
    </row>
    <row r="444" spans="1:30" ht="27.75" customHeight="1" x14ac:dyDescent="0.3">
      <c r="A444" s="55">
        <v>51</v>
      </c>
      <c r="B444" s="37" t="s">
        <v>134</v>
      </c>
      <c r="C444" s="56"/>
      <c r="D444" s="56"/>
      <c r="E444" s="56"/>
      <c r="F444" s="56"/>
      <c r="G444" s="56"/>
      <c r="H444" s="68"/>
      <c r="I444" s="18">
        <f>SUM(I445:I450)</f>
        <v>130</v>
      </c>
      <c r="J444" s="18">
        <f>SUM(J445:J450)</f>
        <v>125</v>
      </c>
      <c r="K444" s="18"/>
      <c r="L444" s="18">
        <f t="shared" ref="L444:R444" si="85">SUM(L445:L450)</f>
        <v>118</v>
      </c>
      <c r="M444" s="18">
        <f t="shared" si="85"/>
        <v>12</v>
      </c>
      <c r="N444" s="18">
        <f t="shared" si="85"/>
        <v>9</v>
      </c>
      <c r="O444" s="18">
        <f t="shared" si="85"/>
        <v>9</v>
      </c>
      <c r="P444" s="17">
        <f t="shared" si="85"/>
        <v>0</v>
      </c>
      <c r="Q444" s="70">
        <f t="shared" si="85"/>
        <v>0</v>
      </c>
      <c r="R444" s="83">
        <f t="shared" si="85"/>
        <v>0</v>
      </c>
      <c r="S444" s="84"/>
      <c r="T444" s="83">
        <f>SUM(T445:T450)</f>
        <v>0</v>
      </c>
      <c r="U444" s="18">
        <f>SUM(U445:U450)</f>
        <v>0</v>
      </c>
      <c r="V444" s="18">
        <f>SUM(V445:V450)</f>
        <v>0</v>
      </c>
      <c r="W444" s="18">
        <f>SUM(W445:W450)</f>
        <v>3</v>
      </c>
      <c r="X444" s="17"/>
    </row>
    <row r="445" spans="1:30" s="5" customFormat="1" ht="28" x14ac:dyDescent="0.3">
      <c r="A445" s="120"/>
      <c r="B445" s="17">
        <v>1</v>
      </c>
      <c r="C445" s="17" t="s">
        <v>134</v>
      </c>
      <c r="D445" s="18">
        <f>SUM(I445:I450)</f>
        <v>130</v>
      </c>
      <c r="E445" s="18">
        <f>SUM(L445:L450)</f>
        <v>118</v>
      </c>
      <c r="F445" s="18">
        <f>SUM(N445:N450)</f>
        <v>9</v>
      </c>
      <c r="G445" s="18">
        <f>D445-E445-F445</f>
        <v>3</v>
      </c>
      <c r="H445" s="17" t="s">
        <v>444</v>
      </c>
      <c r="I445" s="17">
        <f t="shared" si="79"/>
        <v>15</v>
      </c>
      <c r="J445" s="17">
        <v>15</v>
      </c>
      <c r="K445" s="17"/>
      <c r="L445" s="17">
        <v>14</v>
      </c>
      <c r="M445" s="17">
        <v>1</v>
      </c>
      <c r="N445" s="17">
        <v>1</v>
      </c>
      <c r="O445" s="17">
        <v>1</v>
      </c>
      <c r="P445" s="17" t="s">
        <v>21</v>
      </c>
      <c r="Q445" s="70" t="s">
        <v>22</v>
      </c>
      <c r="R445" s="72" t="s">
        <v>23</v>
      </c>
      <c r="S445" s="73" t="s">
        <v>152</v>
      </c>
      <c r="T445" s="74" t="s">
        <v>25</v>
      </c>
      <c r="U445" s="36" t="s">
        <v>26</v>
      </c>
      <c r="V445" s="17" t="s">
        <v>27</v>
      </c>
      <c r="W445" s="17">
        <f>M445-N445</f>
        <v>0</v>
      </c>
      <c r="X445" s="17"/>
    </row>
    <row r="446" spans="1:30" s="32" customFormat="1" ht="28" x14ac:dyDescent="0.3">
      <c r="A446" s="127"/>
      <c r="B446" s="17">
        <v>2</v>
      </c>
      <c r="C446" s="17" t="s">
        <v>134</v>
      </c>
      <c r="D446" s="17"/>
      <c r="E446" s="17"/>
      <c r="F446" s="17"/>
      <c r="G446" s="17"/>
      <c r="H446" s="17" t="s">
        <v>445</v>
      </c>
      <c r="I446" s="17">
        <f t="shared" si="79"/>
        <v>33</v>
      </c>
      <c r="J446" s="17">
        <v>30</v>
      </c>
      <c r="K446" s="17">
        <v>3</v>
      </c>
      <c r="L446" s="17">
        <v>27</v>
      </c>
      <c r="M446" s="17">
        <v>6</v>
      </c>
      <c r="N446" s="17">
        <v>3</v>
      </c>
      <c r="O446" s="17">
        <v>3</v>
      </c>
      <c r="P446" s="17" t="s">
        <v>21</v>
      </c>
      <c r="Q446" s="70" t="s">
        <v>22</v>
      </c>
      <c r="R446" s="72" t="s">
        <v>23</v>
      </c>
      <c r="S446" s="73" t="s">
        <v>152</v>
      </c>
      <c r="T446" s="74" t="s">
        <v>25</v>
      </c>
      <c r="U446" s="36" t="s">
        <v>26</v>
      </c>
      <c r="V446" s="17" t="s">
        <v>27</v>
      </c>
      <c r="W446" s="17">
        <v>3</v>
      </c>
      <c r="X446" s="17"/>
      <c r="Y446" s="5"/>
      <c r="Z446" s="5"/>
      <c r="AA446" s="5"/>
      <c r="AB446" s="5"/>
      <c r="AC446" s="5"/>
      <c r="AD446" s="5"/>
    </row>
    <row r="447" spans="1:30" s="5" customFormat="1" ht="28" x14ac:dyDescent="0.3">
      <c r="A447" s="127"/>
      <c r="B447" s="114">
        <v>3</v>
      </c>
      <c r="C447" s="17" t="s">
        <v>134</v>
      </c>
      <c r="D447" s="17"/>
      <c r="E447" s="17"/>
      <c r="F447" s="17"/>
      <c r="G447" s="17"/>
      <c r="H447" s="118" t="s">
        <v>446</v>
      </c>
      <c r="I447" s="114">
        <f t="shared" si="79"/>
        <v>41</v>
      </c>
      <c r="J447" s="118">
        <v>40</v>
      </c>
      <c r="K447" s="118">
        <v>1</v>
      </c>
      <c r="L447" s="118">
        <v>38</v>
      </c>
      <c r="M447" s="114">
        <v>3</v>
      </c>
      <c r="N447" s="118">
        <v>3</v>
      </c>
      <c r="O447" s="17">
        <v>2</v>
      </c>
      <c r="P447" s="17" t="s">
        <v>50</v>
      </c>
      <c r="Q447" s="70" t="s">
        <v>213</v>
      </c>
      <c r="R447" s="72" t="s">
        <v>30</v>
      </c>
      <c r="S447" s="73" t="s">
        <v>153</v>
      </c>
      <c r="T447" s="70" t="s">
        <v>53</v>
      </c>
      <c r="U447" s="17" t="s">
        <v>54</v>
      </c>
      <c r="V447" s="17" t="s">
        <v>55</v>
      </c>
      <c r="W447" s="114">
        <f>M448-N448</f>
        <v>0</v>
      </c>
      <c r="X447" s="118"/>
    </row>
    <row r="448" spans="1:30" s="5" customFormat="1" x14ac:dyDescent="0.3">
      <c r="A448" s="127"/>
      <c r="B448" s="115"/>
      <c r="C448" s="17" t="s">
        <v>134</v>
      </c>
      <c r="D448" s="17"/>
      <c r="E448" s="17"/>
      <c r="F448" s="17"/>
      <c r="G448" s="17"/>
      <c r="H448" s="118"/>
      <c r="I448" s="115"/>
      <c r="J448" s="118"/>
      <c r="K448" s="118"/>
      <c r="L448" s="118"/>
      <c r="M448" s="115"/>
      <c r="N448" s="118"/>
      <c r="O448" s="17">
        <v>1</v>
      </c>
      <c r="P448" s="17" t="s">
        <v>50</v>
      </c>
      <c r="Q448" s="70" t="s">
        <v>68</v>
      </c>
      <c r="R448" s="72" t="s">
        <v>30</v>
      </c>
      <c r="S448" s="73" t="s">
        <v>69</v>
      </c>
      <c r="T448" s="70" t="s">
        <v>70</v>
      </c>
      <c r="U448" s="20" t="s">
        <v>485</v>
      </c>
      <c r="V448" s="17" t="s">
        <v>71</v>
      </c>
      <c r="W448" s="115"/>
      <c r="X448" s="118"/>
    </row>
    <row r="449" spans="1:33" s="5" customFormat="1" ht="70" x14ac:dyDescent="0.3">
      <c r="A449" s="127"/>
      <c r="B449" s="17">
        <v>4</v>
      </c>
      <c r="C449" s="17" t="s">
        <v>134</v>
      </c>
      <c r="D449" s="17"/>
      <c r="E449" s="17"/>
      <c r="F449" s="17"/>
      <c r="G449" s="17"/>
      <c r="H449" s="17" t="s">
        <v>447</v>
      </c>
      <c r="I449" s="17">
        <f t="shared" si="79"/>
        <v>29</v>
      </c>
      <c r="J449" s="17">
        <v>29</v>
      </c>
      <c r="K449" s="17">
        <v>0</v>
      </c>
      <c r="L449" s="17">
        <v>28</v>
      </c>
      <c r="M449" s="17">
        <v>1</v>
      </c>
      <c r="N449" s="17">
        <v>1</v>
      </c>
      <c r="O449" s="17">
        <v>1</v>
      </c>
      <c r="P449" s="17" t="s">
        <v>28</v>
      </c>
      <c r="Q449" s="70" t="s">
        <v>66</v>
      </c>
      <c r="R449" s="72" t="s">
        <v>30</v>
      </c>
      <c r="S449" s="85" t="s">
        <v>160</v>
      </c>
      <c r="T449" s="70" t="s">
        <v>31</v>
      </c>
      <c r="U449" s="17" t="s">
        <v>32</v>
      </c>
      <c r="V449" s="17" t="s">
        <v>33</v>
      </c>
      <c r="W449" s="17">
        <f>M449-N449</f>
        <v>0</v>
      </c>
      <c r="X449" s="17"/>
    </row>
    <row r="450" spans="1:33" s="5" customFormat="1" ht="56" x14ac:dyDescent="0.3">
      <c r="A450" s="127"/>
      <c r="B450" s="17">
        <v>5</v>
      </c>
      <c r="C450" s="17" t="s">
        <v>134</v>
      </c>
      <c r="D450" s="17"/>
      <c r="E450" s="17"/>
      <c r="F450" s="17"/>
      <c r="G450" s="17"/>
      <c r="H450" s="19" t="s">
        <v>448</v>
      </c>
      <c r="I450" s="19">
        <f t="shared" si="79"/>
        <v>12</v>
      </c>
      <c r="J450" s="19">
        <v>11</v>
      </c>
      <c r="K450" s="19">
        <v>1</v>
      </c>
      <c r="L450" s="19">
        <v>11</v>
      </c>
      <c r="M450" s="19">
        <v>1</v>
      </c>
      <c r="N450" s="19">
        <v>1</v>
      </c>
      <c r="O450" s="17">
        <v>1</v>
      </c>
      <c r="P450" s="17" t="s">
        <v>28</v>
      </c>
      <c r="Q450" s="70" t="s">
        <v>59</v>
      </c>
      <c r="R450" s="72" t="s">
        <v>30</v>
      </c>
      <c r="S450" s="85" t="s">
        <v>215</v>
      </c>
      <c r="T450" s="70" t="s">
        <v>31</v>
      </c>
      <c r="U450" s="17" t="s">
        <v>32</v>
      </c>
      <c r="V450" s="17" t="s">
        <v>33</v>
      </c>
      <c r="W450" s="17">
        <f>M450-N450</f>
        <v>0</v>
      </c>
      <c r="X450" s="25"/>
    </row>
    <row r="451" spans="1:33" s="15" customFormat="1" ht="28" x14ac:dyDescent="0.3">
      <c r="A451" s="57">
        <v>52</v>
      </c>
      <c r="B451" s="38" t="s">
        <v>135</v>
      </c>
      <c r="C451" s="58"/>
      <c r="D451" s="58"/>
      <c r="E451" s="58"/>
      <c r="F451" s="58"/>
      <c r="G451" s="58"/>
      <c r="H451" s="68"/>
      <c r="I451" s="18">
        <f>SUM(I452:I462)</f>
        <v>166</v>
      </c>
      <c r="J451" s="18">
        <f>SUM(J452:J462)</f>
        <v>153</v>
      </c>
      <c r="K451" s="18"/>
      <c r="L451" s="18">
        <f>SUM(L452:L462)</f>
        <v>151</v>
      </c>
      <c r="M451" s="18">
        <f>SUM(M452:M462)</f>
        <v>15</v>
      </c>
      <c r="N451" s="18">
        <v>13</v>
      </c>
      <c r="O451" s="18">
        <v>13</v>
      </c>
      <c r="P451" s="17">
        <f>SUM(P452:P462)</f>
        <v>0</v>
      </c>
      <c r="Q451" s="70">
        <f>SUM(Q452:Q462)</f>
        <v>0</v>
      </c>
      <c r="R451" s="83">
        <f>SUM(R452:R462)</f>
        <v>0</v>
      </c>
      <c r="S451" s="84"/>
      <c r="T451" s="83">
        <f>SUM(T452:T462)</f>
        <v>0</v>
      </c>
      <c r="U451" s="18">
        <f>SUM(U452:U462)</f>
        <v>0</v>
      </c>
      <c r="V451" s="18">
        <f>SUM(V452:V462)</f>
        <v>0</v>
      </c>
      <c r="W451" s="18">
        <f>SUM(W452:W462)</f>
        <v>2</v>
      </c>
      <c r="X451" s="18"/>
    </row>
    <row r="452" spans="1:33" ht="28" x14ac:dyDescent="0.3">
      <c r="A452" s="127"/>
      <c r="B452" s="114">
        <v>1</v>
      </c>
      <c r="C452" s="17" t="s">
        <v>135</v>
      </c>
      <c r="D452" s="17"/>
      <c r="E452" s="17"/>
      <c r="F452" s="17"/>
      <c r="G452" s="17"/>
      <c r="H452" s="114" t="s">
        <v>449</v>
      </c>
      <c r="I452" s="114">
        <f t="shared" si="79"/>
        <v>36</v>
      </c>
      <c r="J452" s="17">
        <v>31</v>
      </c>
      <c r="K452" s="114">
        <v>5</v>
      </c>
      <c r="L452" s="114">
        <v>33</v>
      </c>
      <c r="M452" s="114">
        <v>3</v>
      </c>
      <c r="N452" s="114">
        <v>2</v>
      </c>
      <c r="O452" s="17">
        <v>1</v>
      </c>
      <c r="P452" s="17" t="s">
        <v>21</v>
      </c>
      <c r="Q452" s="70" t="s">
        <v>22</v>
      </c>
      <c r="R452" s="72" t="s">
        <v>23</v>
      </c>
      <c r="S452" s="73" t="s">
        <v>152</v>
      </c>
      <c r="T452" s="74" t="s">
        <v>25</v>
      </c>
      <c r="U452" s="36" t="s">
        <v>26</v>
      </c>
      <c r="V452" s="17" t="s">
        <v>27</v>
      </c>
      <c r="W452" s="114">
        <f>M452-N452</f>
        <v>1</v>
      </c>
      <c r="X452" s="116"/>
      <c r="Y452" s="4" t="s">
        <v>82</v>
      </c>
    </row>
    <row r="453" spans="1:33" x14ac:dyDescent="0.3">
      <c r="A453" s="127"/>
      <c r="B453" s="115"/>
      <c r="C453" s="17"/>
      <c r="D453" s="17"/>
      <c r="E453" s="17"/>
      <c r="F453" s="17"/>
      <c r="G453" s="17"/>
      <c r="H453" s="115"/>
      <c r="I453" s="115"/>
      <c r="J453" s="17"/>
      <c r="K453" s="115"/>
      <c r="L453" s="115"/>
      <c r="M453" s="115"/>
      <c r="N453" s="115"/>
      <c r="O453" s="17">
        <v>1</v>
      </c>
      <c r="P453" s="16" t="s">
        <v>50</v>
      </c>
      <c r="Q453" s="70" t="s">
        <v>68</v>
      </c>
      <c r="R453" s="72" t="s">
        <v>30</v>
      </c>
      <c r="S453" s="73" t="s">
        <v>69</v>
      </c>
      <c r="T453" s="70" t="s">
        <v>70</v>
      </c>
      <c r="U453" s="20" t="s">
        <v>485</v>
      </c>
      <c r="V453" s="17" t="s">
        <v>71</v>
      </c>
      <c r="W453" s="115"/>
      <c r="X453" s="117"/>
    </row>
    <row r="454" spans="1:33" s="5" customFormat="1" ht="28" x14ac:dyDescent="0.3">
      <c r="A454" s="127"/>
      <c r="B454" s="17">
        <v>2</v>
      </c>
      <c r="C454" s="17" t="s">
        <v>135</v>
      </c>
      <c r="D454" s="17"/>
      <c r="E454" s="17"/>
      <c r="F454" s="17"/>
      <c r="G454" s="17"/>
      <c r="H454" s="59" t="s">
        <v>450</v>
      </c>
      <c r="I454" s="17">
        <f t="shared" si="79"/>
        <v>15</v>
      </c>
      <c r="J454" s="59">
        <v>14</v>
      </c>
      <c r="K454" s="17">
        <v>1</v>
      </c>
      <c r="L454" s="17">
        <v>14</v>
      </c>
      <c r="M454" s="17">
        <v>1</v>
      </c>
      <c r="N454" s="17">
        <v>1</v>
      </c>
      <c r="O454" s="17">
        <v>1</v>
      </c>
      <c r="P454" s="17" t="s">
        <v>21</v>
      </c>
      <c r="Q454" s="70" t="s">
        <v>22</v>
      </c>
      <c r="R454" s="72" t="s">
        <v>23</v>
      </c>
      <c r="S454" s="73" t="s">
        <v>152</v>
      </c>
      <c r="T454" s="74" t="s">
        <v>25</v>
      </c>
      <c r="U454" s="36" t="s">
        <v>26</v>
      </c>
      <c r="V454" s="17" t="s">
        <v>27</v>
      </c>
      <c r="W454" s="17">
        <f>M454-N454</f>
        <v>0</v>
      </c>
      <c r="X454" s="17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28" x14ac:dyDescent="0.3">
      <c r="A455" s="127"/>
      <c r="B455" s="114">
        <v>3</v>
      </c>
      <c r="C455" s="17" t="s">
        <v>135</v>
      </c>
      <c r="D455" s="17"/>
      <c r="E455" s="17"/>
      <c r="F455" s="17"/>
      <c r="G455" s="17"/>
      <c r="H455" s="114" t="s">
        <v>451</v>
      </c>
      <c r="I455" s="114">
        <f t="shared" si="79"/>
        <v>45</v>
      </c>
      <c r="J455" s="17">
        <v>43</v>
      </c>
      <c r="K455" s="114">
        <v>2</v>
      </c>
      <c r="L455" s="114">
        <v>41</v>
      </c>
      <c r="M455" s="114">
        <v>4</v>
      </c>
      <c r="N455" s="114">
        <v>3</v>
      </c>
      <c r="O455" s="17">
        <v>2</v>
      </c>
      <c r="P455" s="17" t="s">
        <v>50</v>
      </c>
      <c r="Q455" s="70" t="s">
        <v>213</v>
      </c>
      <c r="R455" s="72" t="s">
        <v>30</v>
      </c>
      <c r="S455" s="73" t="s">
        <v>153</v>
      </c>
      <c r="T455" s="70" t="s">
        <v>53</v>
      </c>
      <c r="U455" s="17" t="s">
        <v>54</v>
      </c>
      <c r="V455" s="17" t="s">
        <v>55</v>
      </c>
      <c r="W455" s="114">
        <f>M455-N455</f>
        <v>1</v>
      </c>
      <c r="X455" s="116"/>
    </row>
    <row r="456" spans="1:33" ht="56" x14ac:dyDescent="0.3">
      <c r="A456" s="127"/>
      <c r="B456" s="115"/>
      <c r="C456" s="17"/>
      <c r="D456" s="17"/>
      <c r="E456" s="17"/>
      <c r="F456" s="17"/>
      <c r="G456" s="17"/>
      <c r="H456" s="115"/>
      <c r="I456" s="115"/>
      <c r="J456" s="17"/>
      <c r="K456" s="115"/>
      <c r="L456" s="115"/>
      <c r="M456" s="115"/>
      <c r="N456" s="115"/>
      <c r="O456" s="17">
        <v>1</v>
      </c>
      <c r="P456" s="17" t="s">
        <v>50</v>
      </c>
      <c r="Q456" s="70" t="s">
        <v>51</v>
      </c>
      <c r="R456" s="72" t="s">
        <v>30</v>
      </c>
      <c r="S456" s="85" t="s">
        <v>52</v>
      </c>
      <c r="T456" s="70" t="s">
        <v>53</v>
      </c>
      <c r="U456" s="17" t="s">
        <v>54</v>
      </c>
      <c r="V456" s="17" t="s">
        <v>55</v>
      </c>
      <c r="W456" s="115"/>
      <c r="X456" s="117"/>
    </row>
    <row r="457" spans="1:33" s="5" customFormat="1" ht="56" x14ac:dyDescent="0.3">
      <c r="A457" s="127"/>
      <c r="B457" s="114">
        <v>4</v>
      </c>
      <c r="C457" s="17" t="s">
        <v>135</v>
      </c>
      <c r="D457" s="17"/>
      <c r="E457" s="17"/>
      <c r="F457" s="17"/>
      <c r="G457" s="17"/>
      <c r="H457" s="118" t="s">
        <v>452</v>
      </c>
      <c r="I457" s="114">
        <f t="shared" si="79"/>
        <v>43</v>
      </c>
      <c r="J457" s="118">
        <v>38</v>
      </c>
      <c r="K457" s="118">
        <v>5</v>
      </c>
      <c r="L457" s="118">
        <v>38</v>
      </c>
      <c r="M457" s="114">
        <v>5</v>
      </c>
      <c r="N457" s="118">
        <v>5</v>
      </c>
      <c r="O457" s="17">
        <v>2</v>
      </c>
      <c r="P457" s="17" t="s">
        <v>28</v>
      </c>
      <c r="Q457" s="70" t="s">
        <v>35</v>
      </c>
      <c r="R457" s="72" t="s">
        <v>30</v>
      </c>
      <c r="S457" s="85" t="s">
        <v>217</v>
      </c>
      <c r="T457" s="70" t="s">
        <v>31</v>
      </c>
      <c r="U457" s="17" t="s">
        <v>32</v>
      </c>
      <c r="V457" s="17" t="s">
        <v>33</v>
      </c>
      <c r="W457" s="114">
        <f t="shared" ref="W457" si="86">M457-N457</f>
        <v>0</v>
      </c>
      <c r="X457" s="116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s="5" customFormat="1" ht="56" x14ac:dyDescent="0.3">
      <c r="A458" s="127"/>
      <c r="B458" s="122"/>
      <c r="C458" s="17" t="s">
        <v>135</v>
      </c>
      <c r="D458" s="17"/>
      <c r="E458" s="17"/>
      <c r="F458" s="17"/>
      <c r="G458" s="17"/>
      <c r="H458" s="118"/>
      <c r="I458" s="122"/>
      <c r="J458" s="119"/>
      <c r="K458" s="119"/>
      <c r="L458" s="119"/>
      <c r="M458" s="122"/>
      <c r="N458" s="119"/>
      <c r="O458" s="17">
        <v>1</v>
      </c>
      <c r="P458" s="17" t="s">
        <v>28</v>
      </c>
      <c r="Q458" s="70" t="s">
        <v>51</v>
      </c>
      <c r="R458" s="72" t="s">
        <v>30</v>
      </c>
      <c r="S458" s="85" t="s">
        <v>52</v>
      </c>
      <c r="T458" s="70" t="s">
        <v>31</v>
      </c>
      <c r="U458" s="17" t="s">
        <v>32</v>
      </c>
      <c r="V458" s="17" t="s">
        <v>33</v>
      </c>
      <c r="W458" s="122"/>
      <c r="X458" s="12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s="5" customFormat="1" ht="42" x14ac:dyDescent="0.3">
      <c r="A459" s="127"/>
      <c r="B459" s="122"/>
      <c r="C459" s="17" t="s">
        <v>135</v>
      </c>
      <c r="D459" s="17"/>
      <c r="E459" s="17"/>
      <c r="F459" s="17"/>
      <c r="G459" s="17"/>
      <c r="H459" s="118"/>
      <c r="I459" s="122"/>
      <c r="J459" s="119"/>
      <c r="K459" s="119"/>
      <c r="L459" s="119"/>
      <c r="M459" s="122"/>
      <c r="N459" s="119"/>
      <c r="O459" s="17">
        <v>1</v>
      </c>
      <c r="P459" s="17" t="s">
        <v>28</v>
      </c>
      <c r="Q459" s="70" t="s">
        <v>211</v>
      </c>
      <c r="R459" s="72" t="s">
        <v>30</v>
      </c>
      <c r="S459" s="85" t="s">
        <v>78</v>
      </c>
      <c r="T459" s="70" t="s">
        <v>31</v>
      </c>
      <c r="U459" s="17" t="s">
        <v>32</v>
      </c>
      <c r="V459" s="17" t="s">
        <v>33</v>
      </c>
      <c r="W459" s="122"/>
      <c r="X459" s="12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s="5" customFormat="1" ht="56" x14ac:dyDescent="0.3">
      <c r="A460" s="127"/>
      <c r="B460" s="115"/>
      <c r="C460" s="17" t="s">
        <v>135</v>
      </c>
      <c r="D460" s="17"/>
      <c r="E460" s="17"/>
      <c r="F460" s="17"/>
      <c r="G460" s="17"/>
      <c r="H460" s="118"/>
      <c r="I460" s="122"/>
      <c r="J460" s="119"/>
      <c r="K460" s="119"/>
      <c r="L460" s="119"/>
      <c r="M460" s="122"/>
      <c r="N460" s="119"/>
      <c r="O460" s="17">
        <v>1</v>
      </c>
      <c r="P460" s="17" t="s">
        <v>28</v>
      </c>
      <c r="Q460" s="70" t="s">
        <v>75</v>
      </c>
      <c r="R460" s="72" t="s">
        <v>30</v>
      </c>
      <c r="S460" s="85" t="s">
        <v>157</v>
      </c>
      <c r="T460" s="70" t="s">
        <v>31</v>
      </c>
      <c r="U460" s="17" t="s">
        <v>32</v>
      </c>
      <c r="V460" s="17" t="s">
        <v>33</v>
      </c>
      <c r="W460" s="115"/>
      <c r="X460" s="117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s="5" customFormat="1" ht="70" x14ac:dyDescent="0.3">
      <c r="A461" s="127"/>
      <c r="B461" s="114">
        <v>5</v>
      </c>
      <c r="C461" s="17" t="s">
        <v>135</v>
      </c>
      <c r="D461" s="17"/>
      <c r="E461" s="17"/>
      <c r="F461" s="17"/>
      <c r="G461" s="17"/>
      <c r="H461" s="118" t="s">
        <v>136</v>
      </c>
      <c r="I461" s="114">
        <f t="shared" ref="I461:I497" si="87">J461+K461</f>
        <v>27</v>
      </c>
      <c r="J461" s="118">
        <v>27</v>
      </c>
      <c r="K461" s="118"/>
      <c r="L461" s="118">
        <v>25</v>
      </c>
      <c r="M461" s="114">
        <v>2</v>
      </c>
      <c r="N461" s="118">
        <v>2</v>
      </c>
      <c r="O461" s="17">
        <v>1</v>
      </c>
      <c r="P461" s="17" t="s">
        <v>28</v>
      </c>
      <c r="Q461" s="70" t="s">
        <v>111</v>
      </c>
      <c r="R461" s="72" t="s">
        <v>23</v>
      </c>
      <c r="S461" s="85" t="s">
        <v>112</v>
      </c>
      <c r="T461" s="70" t="s">
        <v>113</v>
      </c>
      <c r="U461" s="17" t="s">
        <v>114</v>
      </c>
      <c r="V461" s="17" t="s">
        <v>113</v>
      </c>
      <c r="W461" s="114">
        <f>M461-N461</f>
        <v>0</v>
      </c>
      <c r="X461" s="114"/>
      <c r="Y461" s="4" t="s">
        <v>82</v>
      </c>
      <c r="Z461" s="4"/>
      <c r="AA461" s="4"/>
      <c r="AB461" s="4"/>
      <c r="AC461" s="4"/>
      <c r="AD461" s="4"/>
      <c r="AE461" s="4"/>
      <c r="AF461" s="4"/>
      <c r="AG461" s="4"/>
    </row>
    <row r="462" spans="1:33" s="5" customFormat="1" ht="98" x14ac:dyDescent="0.3">
      <c r="A462" s="121"/>
      <c r="B462" s="115"/>
      <c r="C462" s="17" t="s">
        <v>135</v>
      </c>
      <c r="D462" s="17"/>
      <c r="E462" s="17"/>
      <c r="F462" s="17"/>
      <c r="G462" s="17"/>
      <c r="H462" s="118"/>
      <c r="I462" s="115"/>
      <c r="J462" s="118"/>
      <c r="K462" s="118"/>
      <c r="L462" s="118"/>
      <c r="M462" s="115"/>
      <c r="N462" s="118"/>
      <c r="O462" s="17">
        <v>1</v>
      </c>
      <c r="P462" s="17" t="s">
        <v>28</v>
      </c>
      <c r="Q462" s="70" t="s">
        <v>44</v>
      </c>
      <c r="R462" s="72" t="s">
        <v>30</v>
      </c>
      <c r="S462" s="73" t="s">
        <v>164</v>
      </c>
      <c r="T462" s="74" t="s">
        <v>137</v>
      </c>
      <c r="U462" s="20" t="s">
        <v>138</v>
      </c>
      <c r="V462" s="17" t="s">
        <v>48</v>
      </c>
      <c r="W462" s="115"/>
      <c r="X462" s="115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s="29" customFormat="1" ht="28" x14ac:dyDescent="0.3">
      <c r="A463" s="57">
        <v>53</v>
      </c>
      <c r="B463" s="38" t="s">
        <v>139</v>
      </c>
      <c r="C463" s="58"/>
      <c r="D463" s="58"/>
      <c r="E463" s="58"/>
      <c r="F463" s="58"/>
      <c r="G463" s="58"/>
      <c r="H463" s="68"/>
      <c r="I463" s="44">
        <f>SUM(I464:I476)</f>
        <v>220</v>
      </c>
      <c r="J463" s="44">
        <f>SUM(J464:J476)</f>
        <v>210</v>
      </c>
      <c r="K463" s="44"/>
      <c r="L463" s="44">
        <f>SUM(L464:L476)</f>
        <v>195</v>
      </c>
      <c r="M463" s="44">
        <f>I463-L463</f>
        <v>25</v>
      </c>
      <c r="N463" s="44">
        <v>19</v>
      </c>
      <c r="O463" s="44">
        <v>19</v>
      </c>
      <c r="P463" s="17"/>
      <c r="Q463" s="70"/>
      <c r="R463" s="102"/>
      <c r="S463" s="84"/>
      <c r="T463" s="103"/>
      <c r="U463" s="48"/>
      <c r="V463" s="18"/>
      <c r="W463" s="18">
        <f>M463-N463</f>
        <v>6</v>
      </c>
      <c r="X463" s="18"/>
      <c r="Y463" s="3"/>
      <c r="Z463" s="3"/>
      <c r="AA463" s="3"/>
      <c r="AB463" s="3"/>
      <c r="AC463" s="3"/>
      <c r="AD463" s="3"/>
      <c r="AE463" s="28"/>
      <c r="AF463" s="28"/>
      <c r="AG463" s="28"/>
    </row>
    <row r="464" spans="1:33" ht="28" x14ac:dyDescent="0.3">
      <c r="A464" s="127"/>
      <c r="B464" s="17">
        <v>1</v>
      </c>
      <c r="C464" s="17" t="s">
        <v>140</v>
      </c>
      <c r="D464" s="17"/>
      <c r="E464" s="17"/>
      <c r="F464" s="17"/>
      <c r="G464" s="17"/>
      <c r="H464" s="17" t="s">
        <v>453</v>
      </c>
      <c r="I464" s="17">
        <f t="shared" si="87"/>
        <v>12</v>
      </c>
      <c r="J464" s="17">
        <v>11</v>
      </c>
      <c r="K464" s="17">
        <v>1</v>
      </c>
      <c r="L464" s="17">
        <v>10</v>
      </c>
      <c r="M464" s="17">
        <v>2</v>
      </c>
      <c r="N464" s="17">
        <v>1</v>
      </c>
      <c r="O464" s="17">
        <v>1</v>
      </c>
      <c r="P464" s="17" t="s">
        <v>21</v>
      </c>
      <c r="Q464" s="70" t="s">
        <v>22</v>
      </c>
      <c r="R464" s="72" t="s">
        <v>23</v>
      </c>
      <c r="S464" s="73" t="s">
        <v>152</v>
      </c>
      <c r="T464" s="74" t="s">
        <v>25</v>
      </c>
      <c r="U464" s="36" t="s">
        <v>26</v>
      </c>
      <c r="V464" s="17" t="s">
        <v>27</v>
      </c>
      <c r="W464" s="17">
        <f t="shared" ref="W464:W470" si="88">M464-N464</f>
        <v>1</v>
      </c>
      <c r="X464" s="17"/>
    </row>
    <row r="465" spans="1:30" ht="28" x14ac:dyDescent="0.3">
      <c r="A465" s="127"/>
      <c r="B465" s="17">
        <v>2</v>
      </c>
      <c r="C465" s="17" t="s">
        <v>140</v>
      </c>
      <c r="D465" s="17"/>
      <c r="E465" s="17"/>
      <c r="F465" s="17"/>
      <c r="G465" s="17"/>
      <c r="H465" s="17" t="s">
        <v>454</v>
      </c>
      <c r="I465" s="17">
        <f t="shared" si="87"/>
        <v>23</v>
      </c>
      <c r="J465" s="17">
        <v>20</v>
      </c>
      <c r="K465" s="17">
        <v>3</v>
      </c>
      <c r="L465" s="17">
        <v>17</v>
      </c>
      <c r="M465" s="17">
        <v>6</v>
      </c>
      <c r="N465" s="17">
        <v>3</v>
      </c>
      <c r="O465" s="17">
        <v>3</v>
      </c>
      <c r="P465" s="17" t="s">
        <v>21</v>
      </c>
      <c r="Q465" s="70" t="s">
        <v>22</v>
      </c>
      <c r="R465" s="72" t="s">
        <v>23</v>
      </c>
      <c r="S465" s="73" t="s">
        <v>152</v>
      </c>
      <c r="T465" s="74" t="s">
        <v>25</v>
      </c>
      <c r="U465" s="36" t="s">
        <v>26</v>
      </c>
      <c r="V465" s="17" t="s">
        <v>27</v>
      </c>
      <c r="W465" s="17">
        <f t="shared" si="88"/>
        <v>3</v>
      </c>
      <c r="X465" s="17"/>
    </row>
    <row r="466" spans="1:30" ht="28" x14ac:dyDescent="0.3">
      <c r="A466" s="127"/>
      <c r="B466" s="17">
        <v>3</v>
      </c>
      <c r="C466" s="17" t="s">
        <v>140</v>
      </c>
      <c r="D466" s="17"/>
      <c r="E466" s="17"/>
      <c r="F466" s="17"/>
      <c r="G466" s="17"/>
      <c r="H466" s="17" t="s">
        <v>455</v>
      </c>
      <c r="I466" s="17">
        <f t="shared" si="87"/>
        <v>33</v>
      </c>
      <c r="J466" s="17">
        <v>30</v>
      </c>
      <c r="K466" s="17">
        <v>3</v>
      </c>
      <c r="L466" s="17">
        <v>27</v>
      </c>
      <c r="M466" s="17">
        <v>6</v>
      </c>
      <c r="N466" s="17">
        <v>4</v>
      </c>
      <c r="O466" s="17">
        <v>4</v>
      </c>
      <c r="P466" s="17" t="s">
        <v>21</v>
      </c>
      <c r="Q466" s="70" t="s">
        <v>22</v>
      </c>
      <c r="R466" s="72" t="s">
        <v>23</v>
      </c>
      <c r="S466" s="73" t="s">
        <v>152</v>
      </c>
      <c r="T466" s="74" t="s">
        <v>25</v>
      </c>
      <c r="U466" s="36" t="s">
        <v>26</v>
      </c>
      <c r="V466" s="17" t="s">
        <v>27</v>
      </c>
      <c r="W466" s="17">
        <f t="shared" si="88"/>
        <v>2</v>
      </c>
      <c r="X466" s="17"/>
    </row>
    <row r="467" spans="1:30" ht="28" x14ac:dyDescent="0.3">
      <c r="A467" s="127"/>
      <c r="B467" s="17">
        <v>4</v>
      </c>
      <c r="C467" s="17" t="s">
        <v>140</v>
      </c>
      <c r="D467" s="17"/>
      <c r="E467" s="17"/>
      <c r="F467" s="17"/>
      <c r="G467" s="17"/>
      <c r="H467" s="17" t="s">
        <v>456</v>
      </c>
      <c r="I467" s="17">
        <f t="shared" si="87"/>
        <v>13</v>
      </c>
      <c r="J467" s="17">
        <v>12</v>
      </c>
      <c r="K467" s="17">
        <v>1</v>
      </c>
      <c r="L467" s="17">
        <v>11</v>
      </c>
      <c r="M467" s="17">
        <v>2</v>
      </c>
      <c r="N467" s="17">
        <v>2</v>
      </c>
      <c r="O467" s="17">
        <v>2</v>
      </c>
      <c r="P467" s="17" t="s">
        <v>21</v>
      </c>
      <c r="Q467" s="70" t="s">
        <v>22</v>
      </c>
      <c r="R467" s="72" t="s">
        <v>23</v>
      </c>
      <c r="S467" s="73" t="s">
        <v>152</v>
      </c>
      <c r="T467" s="74" t="s">
        <v>25</v>
      </c>
      <c r="U467" s="36" t="s">
        <v>26</v>
      </c>
      <c r="V467" s="17" t="s">
        <v>27</v>
      </c>
      <c r="W467" s="17">
        <f t="shared" si="88"/>
        <v>0</v>
      </c>
      <c r="X467" s="17"/>
    </row>
    <row r="468" spans="1:30" ht="70" x14ac:dyDescent="0.3">
      <c r="A468" s="127"/>
      <c r="B468" s="17">
        <v>5</v>
      </c>
      <c r="C468" s="17" t="s">
        <v>140</v>
      </c>
      <c r="D468" s="17"/>
      <c r="E468" s="17"/>
      <c r="F468" s="17"/>
      <c r="G468" s="17"/>
      <c r="H468" s="17" t="s">
        <v>457</v>
      </c>
      <c r="I468" s="17">
        <f t="shared" si="87"/>
        <v>35</v>
      </c>
      <c r="J468" s="17">
        <v>35</v>
      </c>
      <c r="K468" s="17">
        <v>0</v>
      </c>
      <c r="L468" s="17">
        <v>34</v>
      </c>
      <c r="M468" s="17">
        <v>1</v>
      </c>
      <c r="N468" s="17">
        <v>1</v>
      </c>
      <c r="O468" s="17">
        <v>1</v>
      </c>
      <c r="P468" s="17" t="s">
        <v>50</v>
      </c>
      <c r="Q468" s="70" t="s">
        <v>209</v>
      </c>
      <c r="R468" s="72" t="s">
        <v>30</v>
      </c>
      <c r="S468" s="85" t="s">
        <v>34</v>
      </c>
      <c r="T468" s="70" t="s">
        <v>53</v>
      </c>
      <c r="U468" s="17" t="s">
        <v>54</v>
      </c>
      <c r="V468" s="17" t="s">
        <v>55</v>
      </c>
      <c r="W468" s="17">
        <f t="shared" si="88"/>
        <v>0</v>
      </c>
      <c r="X468" s="17"/>
    </row>
    <row r="469" spans="1:30" ht="56" x14ac:dyDescent="0.3">
      <c r="A469" s="127"/>
      <c r="B469" s="17">
        <v>6</v>
      </c>
      <c r="C469" s="17" t="s">
        <v>140</v>
      </c>
      <c r="D469" s="17"/>
      <c r="E469" s="17"/>
      <c r="F469" s="17"/>
      <c r="G469" s="17"/>
      <c r="H469" s="17" t="s">
        <v>458</v>
      </c>
      <c r="I469" s="17">
        <f t="shared" si="87"/>
        <v>27</v>
      </c>
      <c r="J469" s="17">
        <v>27</v>
      </c>
      <c r="K469" s="17">
        <v>0</v>
      </c>
      <c r="L469" s="17">
        <v>26</v>
      </c>
      <c r="M469" s="17">
        <v>1</v>
      </c>
      <c r="N469" s="17">
        <v>1</v>
      </c>
      <c r="O469" s="17">
        <v>1</v>
      </c>
      <c r="P469" s="17" t="s">
        <v>50</v>
      </c>
      <c r="Q469" s="70" t="s">
        <v>51</v>
      </c>
      <c r="R469" s="72" t="s">
        <v>30</v>
      </c>
      <c r="S469" s="85" t="s">
        <v>155</v>
      </c>
      <c r="T469" s="70" t="s">
        <v>53</v>
      </c>
      <c r="U469" s="17" t="s">
        <v>54</v>
      </c>
      <c r="V469" s="17" t="s">
        <v>55</v>
      </c>
      <c r="W469" s="17">
        <f t="shared" si="88"/>
        <v>0</v>
      </c>
      <c r="X469" s="17"/>
    </row>
    <row r="470" spans="1:30" ht="56" x14ac:dyDescent="0.3">
      <c r="A470" s="127"/>
      <c r="B470" s="17">
        <v>7</v>
      </c>
      <c r="C470" s="17" t="s">
        <v>140</v>
      </c>
      <c r="D470" s="17"/>
      <c r="E470" s="17"/>
      <c r="F470" s="17"/>
      <c r="G470" s="17"/>
      <c r="H470" s="17" t="s">
        <v>458</v>
      </c>
      <c r="I470" s="17">
        <f t="shared" si="87"/>
        <v>11</v>
      </c>
      <c r="J470" s="17">
        <v>11</v>
      </c>
      <c r="K470" s="17">
        <v>0</v>
      </c>
      <c r="L470" s="17">
        <v>10</v>
      </c>
      <c r="M470" s="17">
        <v>1</v>
      </c>
      <c r="N470" s="17">
        <v>1</v>
      </c>
      <c r="O470" s="17">
        <v>1</v>
      </c>
      <c r="P470" s="17" t="s">
        <v>28</v>
      </c>
      <c r="Q470" s="70" t="s">
        <v>51</v>
      </c>
      <c r="R470" s="72" t="s">
        <v>30</v>
      </c>
      <c r="S470" s="85" t="s">
        <v>52</v>
      </c>
      <c r="T470" s="70" t="s">
        <v>31</v>
      </c>
      <c r="U470" s="17" t="s">
        <v>32</v>
      </c>
      <c r="V470" s="17" t="s">
        <v>33</v>
      </c>
      <c r="W470" s="17">
        <f t="shared" si="88"/>
        <v>0</v>
      </c>
      <c r="X470" s="17"/>
    </row>
    <row r="471" spans="1:30" s="30" customFormat="1" ht="28" x14ac:dyDescent="0.3">
      <c r="A471" s="127"/>
      <c r="B471" s="114">
        <v>8</v>
      </c>
      <c r="C471" s="17"/>
      <c r="D471" s="17"/>
      <c r="E471" s="17"/>
      <c r="F471" s="17"/>
      <c r="G471" s="17"/>
      <c r="H471" s="114" t="s">
        <v>459</v>
      </c>
      <c r="I471" s="114">
        <f>J472+K471</f>
        <v>22</v>
      </c>
      <c r="J471" s="17"/>
      <c r="K471" s="114">
        <v>1</v>
      </c>
      <c r="L471" s="114">
        <v>20</v>
      </c>
      <c r="M471" s="114">
        <v>2</v>
      </c>
      <c r="N471" s="114">
        <v>2</v>
      </c>
      <c r="O471" s="17">
        <v>1</v>
      </c>
      <c r="P471" s="17" t="s">
        <v>28</v>
      </c>
      <c r="Q471" s="70" t="s">
        <v>62</v>
      </c>
      <c r="R471" s="72" t="s">
        <v>30</v>
      </c>
      <c r="S471" s="85" t="s">
        <v>63</v>
      </c>
      <c r="T471" s="70" t="s">
        <v>31</v>
      </c>
      <c r="U471" s="17" t="s">
        <v>32</v>
      </c>
      <c r="V471" s="17" t="s">
        <v>33</v>
      </c>
      <c r="W471" s="114">
        <v>0</v>
      </c>
      <c r="X471" s="114"/>
      <c r="Y471" s="4"/>
      <c r="Z471" s="4"/>
      <c r="AA471" s="4"/>
      <c r="AB471" s="4"/>
      <c r="AC471" s="4"/>
      <c r="AD471" s="4"/>
    </row>
    <row r="472" spans="1:30" ht="42" x14ac:dyDescent="0.3">
      <c r="A472" s="127"/>
      <c r="B472" s="115"/>
      <c r="C472" s="17" t="s">
        <v>140</v>
      </c>
      <c r="D472" s="17"/>
      <c r="E472" s="17"/>
      <c r="F472" s="17"/>
      <c r="G472" s="17"/>
      <c r="H472" s="115"/>
      <c r="I472" s="115"/>
      <c r="J472" s="17">
        <v>21</v>
      </c>
      <c r="K472" s="115"/>
      <c r="L472" s="115"/>
      <c r="M472" s="115"/>
      <c r="N472" s="115"/>
      <c r="O472" s="17">
        <v>1</v>
      </c>
      <c r="P472" s="17" t="s">
        <v>28</v>
      </c>
      <c r="Q472" s="111" t="s">
        <v>102</v>
      </c>
      <c r="R472" s="72" t="s">
        <v>30</v>
      </c>
      <c r="S472" s="70" t="s">
        <v>103</v>
      </c>
      <c r="T472" s="70" t="s">
        <v>31</v>
      </c>
      <c r="U472" s="17" t="s">
        <v>32</v>
      </c>
      <c r="V472" s="17" t="s">
        <v>33</v>
      </c>
      <c r="W472" s="115"/>
      <c r="X472" s="115"/>
    </row>
    <row r="473" spans="1:30" ht="70" x14ac:dyDescent="0.3">
      <c r="A473" s="127"/>
      <c r="B473" s="114">
        <v>9</v>
      </c>
      <c r="C473" s="17"/>
      <c r="D473" s="17"/>
      <c r="E473" s="17"/>
      <c r="F473" s="17"/>
      <c r="G473" s="17"/>
      <c r="H473" s="114" t="s">
        <v>460</v>
      </c>
      <c r="I473" s="114">
        <f>J474+K473</f>
        <v>17</v>
      </c>
      <c r="J473" s="17"/>
      <c r="K473" s="114">
        <v>1</v>
      </c>
      <c r="L473" s="114">
        <v>15</v>
      </c>
      <c r="M473" s="114">
        <v>2</v>
      </c>
      <c r="N473" s="114">
        <v>2</v>
      </c>
      <c r="O473" s="17">
        <v>1</v>
      </c>
      <c r="P473" s="17" t="s">
        <v>28</v>
      </c>
      <c r="Q473" s="70" t="s">
        <v>66</v>
      </c>
      <c r="R473" s="72" t="s">
        <v>30</v>
      </c>
      <c r="S473" s="85" t="s">
        <v>40</v>
      </c>
      <c r="T473" s="70" t="s">
        <v>31</v>
      </c>
      <c r="U473" s="17" t="s">
        <v>32</v>
      </c>
      <c r="V473" s="17" t="s">
        <v>33</v>
      </c>
      <c r="W473" s="114">
        <f>M473-N473</f>
        <v>0</v>
      </c>
      <c r="X473" s="116"/>
    </row>
    <row r="474" spans="1:30" ht="56" x14ac:dyDescent="0.3">
      <c r="A474" s="127"/>
      <c r="B474" s="115"/>
      <c r="C474" s="17" t="s">
        <v>140</v>
      </c>
      <c r="D474" s="17"/>
      <c r="E474" s="17"/>
      <c r="F474" s="17"/>
      <c r="G474" s="17"/>
      <c r="H474" s="115"/>
      <c r="I474" s="115"/>
      <c r="J474" s="17">
        <v>16</v>
      </c>
      <c r="K474" s="115"/>
      <c r="L474" s="115"/>
      <c r="M474" s="115"/>
      <c r="N474" s="115"/>
      <c r="O474" s="17">
        <v>1</v>
      </c>
      <c r="P474" s="17" t="s">
        <v>28</v>
      </c>
      <c r="Q474" s="70" t="s">
        <v>38</v>
      </c>
      <c r="R474" s="72" t="s">
        <v>30</v>
      </c>
      <c r="S474" s="85" t="s">
        <v>161</v>
      </c>
      <c r="T474" s="70" t="s">
        <v>31</v>
      </c>
      <c r="U474" s="17" t="s">
        <v>32</v>
      </c>
      <c r="V474" s="17" t="s">
        <v>33</v>
      </c>
      <c r="W474" s="115"/>
      <c r="X474" s="117"/>
    </row>
    <row r="475" spans="1:30" ht="100.5" customHeight="1" x14ac:dyDescent="0.3">
      <c r="A475" s="127"/>
      <c r="B475" s="118">
        <v>10</v>
      </c>
      <c r="C475" s="17" t="s">
        <v>140</v>
      </c>
      <c r="D475" s="17"/>
      <c r="E475" s="17"/>
      <c r="F475" s="17"/>
      <c r="G475" s="17"/>
      <c r="H475" s="118" t="s">
        <v>461</v>
      </c>
      <c r="I475" s="118">
        <f t="shared" si="87"/>
        <v>27</v>
      </c>
      <c r="J475" s="118">
        <v>27</v>
      </c>
      <c r="K475" s="118">
        <v>0</v>
      </c>
      <c r="L475" s="118">
        <v>25</v>
      </c>
      <c r="M475" s="118">
        <v>2</v>
      </c>
      <c r="N475" s="118">
        <v>2</v>
      </c>
      <c r="O475" s="17">
        <v>1</v>
      </c>
      <c r="P475" s="17" t="s">
        <v>28</v>
      </c>
      <c r="Q475" s="70" t="s">
        <v>66</v>
      </c>
      <c r="R475" s="72" t="s">
        <v>30</v>
      </c>
      <c r="S475" s="85" t="s">
        <v>160</v>
      </c>
      <c r="T475" s="70" t="s">
        <v>31</v>
      </c>
      <c r="U475" s="17" t="s">
        <v>32</v>
      </c>
      <c r="V475" s="17" t="s">
        <v>33</v>
      </c>
      <c r="W475" s="114">
        <f>M475-N475</f>
        <v>0</v>
      </c>
      <c r="X475" s="114"/>
    </row>
    <row r="476" spans="1:30" ht="56" x14ac:dyDescent="0.3">
      <c r="A476" s="121"/>
      <c r="B476" s="118"/>
      <c r="C476" s="17" t="s">
        <v>140</v>
      </c>
      <c r="D476" s="17"/>
      <c r="E476" s="17"/>
      <c r="F476" s="17"/>
      <c r="G476" s="17"/>
      <c r="H476" s="118"/>
      <c r="I476" s="118"/>
      <c r="J476" s="118"/>
      <c r="K476" s="118"/>
      <c r="L476" s="118"/>
      <c r="M476" s="118"/>
      <c r="N476" s="118"/>
      <c r="O476" s="17">
        <v>1</v>
      </c>
      <c r="P476" s="17" t="s">
        <v>28</v>
      </c>
      <c r="Q476" s="70" t="s">
        <v>141</v>
      </c>
      <c r="R476" s="72" t="s">
        <v>30</v>
      </c>
      <c r="S476" s="85" t="s">
        <v>161</v>
      </c>
      <c r="T476" s="70" t="s">
        <v>31</v>
      </c>
      <c r="U476" s="17" t="s">
        <v>32</v>
      </c>
      <c r="V476" s="17" t="s">
        <v>33</v>
      </c>
      <c r="W476" s="115"/>
      <c r="X476" s="115"/>
    </row>
    <row r="477" spans="1:30" ht="34.5" customHeight="1" x14ac:dyDescent="0.3">
      <c r="A477" s="60">
        <v>54</v>
      </c>
      <c r="B477" s="38" t="s">
        <v>142</v>
      </c>
      <c r="C477" s="16"/>
      <c r="D477" s="16"/>
      <c r="E477" s="16"/>
      <c r="F477" s="16"/>
      <c r="G477" s="16"/>
      <c r="H477" s="16"/>
      <c r="I477" s="42">
        <f>SUM(I478:I486)</f>
        <v>99</v>
      </c>
      <c r="J477" s="42">
        <f>SUM(J478:J486)</f>
        <v>97</v>
      </c>
      <c r="K477" s="42"/>
      <c r="L477" s="42">
        <f t="shared" ref="L477:R477" si="89">SUM(L478:L486)</f>
        <v>88</v>
      </c>
      <c r="M477" s="42">
        <f t="shared" si="89"/>
        <v>11</v>
      </c>
      <c r="N477" s="42">
        <f t="shared" si="89"/>
        <v>9</v>
      </c>
      <c r="O477" s="42">
        <f t="shared" si="89"/>
        <v>9</v>
      </c>
      <c r="P477" s="22">
        <f t="shared" si="89"/>
        <v>0</v>
      </c>
      <c r="Q477" s="88">
        <f t="shared" si="89"/>
        <v>0</v>
      </c>
      <c r="R477" s="89">
        <f t="shared" si="89"/>
        <v>0</v>
      </c>
      <c r="S477" s="90"/>
      <c r="T477" s="89">
        <f>SUM(T478:T486)</f>
        <v>0</v>
      </c>
      <c r="U477" s="42">
        <f>SUM(U478:U486)</f>
        <v>0</v>
      </c>
      <c r="V477" s="42">
        <f>SUM(V478:V486)</f>
        <v>0</v>
      </c>
      <c r="W477" s="42">
        <f>SUM(W478:W486)</f>
        <v>2</v>
      </c>
      <c r="X477" s="17"/>
    </row>
    <row r="478" spans="1:30" ht="56" x14ac:dyDescent="0.3">
      <c r="A478" s="127"/>
      <c r="B478" s="17">
        <v>1</v>
      </c>
      <c r="C478" s="21" t="s">
        <v>142</v>
      </c>
      <c r="D478" s="21"/>
      <c r="E478" s="21"/>
      <c r="F478" s="21"/>
      <c r="G478" s="21"/>
      <c r="H478" s="17" t="s">
        <v>462</v>
      </c>
      <c r="I478" s="17">
        <f t="shared" si="87"/>
        <v>11</v>
      </c>
      <c r="J478" s="17">
        <v>10</v>
      </c>
      <c r="K478" s="17">
        <v>1</v>
      </c>
      <c r="L478" s="17">
        <v>9</v>
      </c>
      <c r="M478" s="17">
        <v>2</v>
      </c>
      <c r="N478" s="17">
        <v>1</v>
      </c>
      <c r="O478" s="17">
        <v>1</v>
      </c>
      <c r="P478" s="16" t="s">
        <v>28</v>
      </c>
      <c r="Q478" s="70" t="s">
        <v>141</v>
      </c>
      <c r="R478" s="72" t="s">
        <v>30</v>
      </c>
      <c r="S478" s="85" t="s">
        <v>161</v>
      </c>
      <c r="T478" s="70" t="s">
        <v>31</v>
      </c>
      <c r="U478" s="17" t="s">
        <v>32</v>
      </c>
      <c r="V478" s="17" t="s">
        <v>33</v>
      </c>
      <c r="W478" s="17">
        <v>1</v>
      </c>
      <c r="X478" s="17"/>
    </row>
    <row r="479" spans="1:30" ht="56" x14ac:dyDescent="0.3">
      <c r="A479" s="127"/>
      <c r="B479" s="114">
        <v>2</v>
      </c>
      <c r="C479" s="21" t="s">
        <v>142</v>
      </c>
      <c r="D479" s="21"/>
      <c r="E479" s="21"/>
      <c r="F479" s="21"/>
      <c r="G479" s="21"/>
      <c r="H479" s="118" t="s">
        <v>463</v>
      </c>
      <c r="I479" s="114">
        <f t="shared" si="87"/>
        <v>19</v>
      </c>
      <c r="J479" s="118">
        <v>19</v>
      </c>
      <c r="K479" s="118"/>
      <c r="L479" s="118">
        <v>17</v>
      </c>
      <c r="M479" s="114">
        <v>2</v>
      </c>
      <c r="N479" s="118">
        <v>2</v>
      </c>
      <c r="O479" s="17">
        <v>1</v>
      </c>
      <c r="P479" s="16" t="s">
        <v>28</v>
      </c>
      <c r="Q479" s="86" t="s">
        <v>36</v>
      </c>
      <c r="R479" s="72" t="s">
        <v>30</v>
      </c>
      <c r="S479" s="85" t="s">
        <v>159</v>
      </c>
      <c r="T479" s="70" t="s">
        <v>31</v>
      </c>
      <c r="U479" s="17" t="s">
        <v>32</v>
      </c>
      <c r="V479" s="17" t="s">
        <v>33</v>
      </c>
      <c r="W479" s="114">
        <f>M479-N479</f>
        <v>0</v>
      </c>
      <c r="X479" s="114"/>
    </row>
    <row r="480" spans="1:30" x14ac:dyDescent="0.3">
      <c r="A480" s="127"/>
      <c r="B480" s="115"/>
      <c r="C480" s="21" t="s">
        <v>142</v>
      </c>
      <c r="D480" s="21"/>
      <c r="E480" s="21"/>
      <c r="F480" s="21"/>
      <c r="G480" s="21"/>
      <c r="H480" s="118"/>
      <c r="I480" s="115"/>
      <c r="J480" s="118"/>
      <c r="K480" s="118"/>
      <c r="L480" s="118"/>
      <c r="M480" s="115"/>
      <c r="N480" s="118"/>
      <c r="O480" s="17">
        <v>1</v>
      </c>
      <c r="P480" s="17" t="s">
        <v>28</v>
      </c>
      <c r="Q480" s="70" t="s">
        <v>68</v>
      </c>
      <c r="R480" s="72" t="s">
        <v>30</v>
      </c>
      <c r="S480" s="73" t="s">
        <v>163</v>
      </c>
      <c r="T480" s="70" t="s">
        <v>70</v>
      </c>
      <c r="U480" s="20" t="s">
        <v>485</v>
      </c>
      <c r="V480" s="17" t="s">
        <v>71</v>
      </c>
      <c r="W480" s="115"/>
      <c r="X480" s="115"/>
    </row>
    <row r="481" spans="1:30" ht="56" x14ac:dyDescent="0.3">
      <c r="A481" s="127"/>
      <c r="B481" s="114">
        <v>3</v>
      </c>
      <c r="C481" s="21" t="s">
        <v>142</v>
      </c>
      <c r="D481" s="21"/>
      <c r="E481" s="21"/>
      <c r="F481" s="21"/>
      <c r="G481" s="21"/>
      <c r="H481" s="118" t="s">
        <v>464</v>
      </c>
      <c r="I481" s="114">
        <f t="shared" si="87"/>
        <v>20</v>
      </c>
      <c r="J481" s="118">
        <v>20</v>
      </c>
      <c r="K481" s="118"/>
      <c r="L481" s="118">
        <v>18</v>
      </c>
      <c r="M481" s="114">
        <v>2</v>
      </c>
      <c r="N481" s="118">
        <v>2</v>
      </c>
      <c r="O481" s="17">
        <v>1</v>
      </c>
      <c r="P481" s="16" t="s">
        <v>28</v>
      </c>
      <c r="Q481" s="70" t="s">
        <v>141</v>
      </c>
      <c r="R481" s="72" t="s">
        <v>30</v>
      </c>
      <c r="S481" s="85" t="s">
        <v>161</v>
      </c>
      <c r="T481" s="70" t="s">
        <v>31</v>
      </c>
      <c r="U481" s="17" t="s">
        <v>32</v>
      </c>
      <c r="V481" s="17" t="s">
        <v>33</v>
      </c>
      <c r="W481" s="114">
        <f>M481-N481</f>
        <v>0</v>
      </c>
      <c r="X481" s="114"/>
    </row>
    <row r="482" spans="1:30" ht="56" x14ac:dyDescent="0.3">
      <c r="A482" s="127"/>
      <c r="B482" s="115"/>
      <c r="C482" s="21" t="s">
        <v>142</v>
      </c>
      <c r="D482" s="21"/>
      <c r="E482" s="21"/>
      <c r="F482" s="21"/>
      <c r="G482" s="21"/>
      <c r="H482" s="118"/>
      <c r="I482" s="115"/>
      <c r="J482" s="118"/>
      <c r="K482" s="118"/>
      <c r="L482" s="118"/>
      <c r="M482" s="115"/>
      <c r="N482" s="118"/>
      <c r="O482" s="17">
        <v>1</v>
      </c>
      <c r="P482" s="16" t="s">
        <v>28</v>
      </c>
      <c r="Q482" s="70" t="s">
        <v>75</v>
      </c>
      <c r="R482" s="72" t="s">
        <v>30</v>
      </c>
      <c r="S482" s="85" t="s">
        <v>157</v>
      </c>
      <c r="T482" s="70" t="s">
        <v>31</v>
      </c>
      <c r="U482" s="17" t="s">
        <v>32</v>
      </c>
      <c r="V482" s="17" t="s">
        <v>33</v>
      </c>
      <c r="W482" s="115"/>
      <c r="X482" s="115"/>
    </row>
    <row r="483" spans="1:30" ht="56" x14ac:dyDescent="0.3">
      <c r="A483" s="127"/>
      <c r="B483" s="17">
        <v>4</v>
      </c>
      <c r="C483" s="21" t="s">
        <v>142</v>
      </c>
      <c r="D483" s="21"/>
      <c r="E483" s="21"/>
      <c r="F483" s="21"/>
      <c r="G483" s="21"/>
      <c r="H483" s="17" t="s">
        <v>465</v>
      </c>
      <c r="I483" s="17">
        <f t="shared" si="87"/>
        <v>10</v>
      </c>
      <c r="J483" s="17">
        <v>9</v>
      </c>
      <c r="K483" s="17">
        <v>1</v>
      </c>
      <c r="L483" s="17">
        <v>8</v>
      </c>
      <c r="M483" s="17">
        <v>2</v>
      </c>
      <c r="N483" s="17">
        <v>1</v>
      </c>
      <c r="O483" s="17">
        <v>1</v>
      </c>
      <c r="P483" s="16" t="s">
        <v>28</v>
      </c>
      <c r="Q483" s="70" t="s">
        <v>141</v>
      </c>
      <c r="R483" s="72" t="s">
        <v>30</v>
      </c>
      <c r="S483" s="85" t="s">
        <v>161</v>
      </c>
      <c r="T483" s="70" t="s">
        <v>31</v>
      </c>
      <c r="U483" s="17" t="s">
        <v>32</v>
      </c>
      <c r="V483" s="17" t="s">
        <v>33</v>
      </c>
      <c r="W483" s="17">
        <v>1</v>
      </c>
      <c r="X483" s="17"/>
    </row>
    <row r="484" spans="1:30" ht="28" x14ac:dyDescent="0.3">
      <c r="A484" s="127"/>
      <c r="B484" s="17">
        <v>5</v>
      </c>
      <c r="C484" s="21" t="s">
        <v>142</v>
      </c>
      <c r="D484" s="21"/>
      <c r="E484" s="21"/>
      <c r="F484" s="21"/>
      <c r="G484" s="21"/>
      <c r="H484" s="17" t="s">
        <v>466</v>
      </c>
      <c r="I484" s="17">
        <f t="shared" si="87"/>
        <v>7</v>
      </c>
      <c r="J484" s="17">
        <v>7</v>
      </c>
      <c r="K484" s="17">
        <v>0</v>
      </c>
      <c r="L484" s="17">
        <v>6</v>
      </c>
      <c r="M484" s="17">
        <v>1</v>
      </c>
      <c r="N484" s="17">
        <v>1</v>
      </c>
      <c r="O484" s="17">
        <v>1</v>
      </c>
      <c r="P484" s="17" t="s">
        <v>21</v>
      </c>
      <c r="Q484" s="70" t="s">
        <v>22</v>
      </c>
      <c r="R484" s="72" t="s">
        <v>23</v>
      </c>
      <c r="S484" s="73" t="s">
        <v>152</v>
      </c>
      <c r="T484" s="74" t="s">
        <v>25</v>
      </c>
      <c r="U484" s="36" t="s">
        <v>26</v>
      </c>
      <c r="V484" s="17" t="s">
        <v>27</v>
      </c>
      <c r="W484" s="17">
        <v>0</v>
      </c>
      <c r="X484" s="17"/>
    </row>
    <row r="485" spans="1:30" x14ac:dyDescent="0.3">
      <c r="A485" s="127"/>
      <c r="B485" s="17">
        <v>6</v>
      </c>
      <c r="C485" s="21" t="s">
        <v>142</v>
      </c>
      <c r="D485" s="21"/>
      <c r="E485" s="21"/>
      <c r="F485" s="21"/>
      <c r="G485" s="21"/>
      <c r="H485" s="17" t="s">
        <v>467</v>
      </c>
      <c r="I485" s="17">
        <f t="shared" si="87"/>
        <v>17</v>
      </c>
      <c r="J485" s="17">
        <v>17</v>
      </c>
      <c r="K485" s="17">
        <v>0</v>
      </c>
      <c r="L485" s="17">
        <v>16</v>
      </c>
      <c r="M485" s="17">
        <v>1</v>
      </c>
      <c r="N485" s="17">
        <v>1</v>
      </c>
      <c r="O485" s="17">
        <v>1</v>
      </c>
      <c r="P485" s="16" t="s">
        <v>50</v>
      </c>
      <c r="Q485" s="70" t="s">
        <v>68</v>
      </c>
      <c r="R485" s="72" t="s">
        <v>30</v>
      </c>
      <c r="S485" s="73" t="s">
        <v>69</v>
      </c>
      <c r="T485" s="70" t="s">
        <v>70</v>
      </c>
      <c r="U485" s="20" t="s">
        <v>485</v>
      </c>
      <c r="V485" s="17" t="s">
        <v>71</v>
      </c>
      <c r="W485" s="17">
        <v>0</v>
      </c>
      <c r="X485" s="17"/>
    </row>
    <row r="486" spans="1:30" x14ac:dyDescent="0.3">
      <c r="A486" s="121"/>
      <c r="B486" s="17">
        <v>7</v>
      </c>
      <c r="C486" s="21" t="s">
        <v>142</v>
      </c>
      <c r="D486" s="21"/>
      <c r="E486" s="21"/>
      <c r="F486" s="21"/>
      <c r="G486" s="21"/>
      <c r="H486" s="17" t="s">
        <v>468</v>
      </c>
      <c r="I486" s="17">
        <f t="shared" si="87"/>
        <v>15</v>
      </c>
      <c r="J486" s="17">
        <v>15</v>
      </c>
      <c r="K486" s="17">
        <v>0</v>
      </c>
      <c r="L486" s="17">
        <v>14</v>
      </c>
      <c r="M486" s="17">
        <v>1</v>
      </c>
      <c r="N486" s="17">
        <v>1</v>
      </c>
      <c r="O486" s="17">
        <v>1</v>
      </c>
      <c r="P486" s="16" t="s">
        <v>50</v>
      </c>
      <c r="Q486" s="70" t="s">
        <v>68</v>
      </c>
      <c r="R486" s="72" t="s">
        <v>30</v>
      </c>
      <c r="S486" s="73" t="s">
        <v>69</v>
      </c>
      <c r="T486" s="70" t="s">
        <v>70</v>
      </c>
      <c r="U486" s="20" t="s">
        <v>485</v>
      </c>
      <c r="V486" s="17" t="s">
        <v>71</v>
      </c>
      <c r="W486" s="17">
        <v>0</v>
      </c>
      <c r="X486" s="17"/>
    </row>
    <row r="487" spans="1:30" s="3" customFormat="1" ht="28" x14ac:dyDescent="0.3">
      <c r="A487" s="57">
        <v>55</v>
      </c>
      <c r="B487" s="38" t="s">
        <v>143</v>
      </c>
      <c r="C487" s="38"/>
      <c r="D487" s="38"/>
      <c r="E487" s="38"/>
      <c r="F487" s="38"/>
      <c r="G487" s="38"/>
      <c r="H487" s="38"/>
      <c r="I487" s="18">
        <f>SUM(I488:I491)</f>
        <v>52</v>
      </c>
      <c r="J487" s="18">
        <f>SUM(J488:J491)</f>
        <v>49</v>
      </c>
      <c r="K487" s="18"/>
      <c r="L487" s="18">
        <f t="shared" ref="L487:R487" si="90">SUM(L488:L491)</f>
        <v>45</v>
      </c>
      <c r="M487" s="18">
        <f t="shared" si="90"/>
        <v>7</v>
      </c>
      <c r="N487" s="18">
        <f t="shared" si="90"/>
        <v>7</v>
      </c>
      <c r="O487" s="18">
        <f t="shared" si="90"/>
        <v>7</v>
      </c>
      <c r="P487" s="17">
        <f t="shared" si="90"/>
        <v>0</v>
      </c>
      <c r="Q487" s="70">
        <f t="shared" si="90"/>
        <v>0</v>
      </c>
      <c r="R487" s="83">
        <f t="shared" si="90"/>
        <v>0</v>
      </c>
      <c r="S487" s="84"/>
      <c r="T487" s="83">
        <f>SUM(T488:T491)</f>
        <v>0</v>
      </c>
      <c r="U487" s="18">
        <f>SUM(U488:U491)</f>
        <v>0</v>
      </c>
      <c r="V487" s="18">
        <f>SUM(V488:V491)</f>
        <v>0</v>
      </c>
      <c r="W487" s="18">
        <f>SUM(W488:W491)</f>
        <v>0</v>
      </c>
      <c r="X487" s="18"/>
    </row>
    <row r="488" spans="1:30" ht="28" x14ac:dyDescent="0.3">
      <c r="A488" s="120"/>
      <c r="B488" s="114">
        <v>1</v>
      </c>
      <c r="C488" s="17" t="s">
        <v>143</v>
      </c>
      <c r="D488" s="18">
        <f>SUM(I488:I491)</f>
        <v>52</v>
      </c>
      <c r="E488" s="18">
        <f>SUM(L488:L491)</f>
        <v>45</v>
      </c>
      <c r="F488" s="18">
        <f>SUM(N488:N491)</f>
        <v>7</v>
      </c>
      <c r="G488" s="18">
        <f>D488-E488-F488</f>
        <v>0</v>
      </c>
      <c r="H488" s="114" t="s">
        <v>469</v>
      </c>
      <c r="I488" s="114">
        <f t="shared" si="87"/>
        <v>22</v>
      </c>
      <c r="J488" s="17">
        <v>21</v>
      </c>
      <c r="K488" s="114">
        <v>1</v>
      </c>
      <c r="L488" s="114">
        <v>19</v>
      </c>
      <c r="M488" s="114">
        <v>3</v>
      </c>
      <c r="N488" s="114">
        <v>3</v>
      </c>
      <c r="O488" s="17">
        <v>2</v>
      </c>
      <c r="P488" s="17" t="s">
        <v>21</v>
      </c>
      <c r="Q488" s="70" t="s">
        <v>22</v>
      </c>
      <c r="R488" s="72" t="s">
        <v>23</v>
      </c>
      <c r="S488" s="73" t="s">
        <v>152</v>
      </c>
      <c r="T488" s="74" t="s">
        <v>25</v>
      </c>
      <c r="U488" s="36" t="s">
        <v>26</v>
      </c>
      <c r="V488" s="17" t="s">
        <v>27</v>
      </c>
      <c r="W488" s="114">
        <v>0</v>
      </c>
      <c r="X488" s="114"/>
    </row>
    <row r="489" spans="1:30" s="30" customFormat="1" x14ac:dyDescent="0.3">
      <c r="A489" s="127"/>
      <c r="B489" s="115"/>
      <c r="C489" s="17"/>
      <c r="D489" s="18"/>
      <c r="E489" s="18"/>
      <c r="F489" s="18"/>
      <c r="G489" s="18"/>
      <c r="H489" s="115"/>
      <c r="I489" s="115"/>
      <c r="J489" s="17"/>
      <c r="K489" s="115"/>
      <c r="L489" s="115"/>
      <c r="M489" s="115"/>
      <c r="N489" s="115"/>
      <c r="O489" s="17">
        <v>1</v>
      </c>
      <c r="P489" s="17" t="s">
        <v>21</v>
      </c>
      <c r="Q489" s="70" t="s">
        <v>68</v>
      </c>
      <c r="R489" s="72" t="s">
        <v>30</v>
      </c>
      <c r="S489" s="73" t="s">
        <v>69</v>
      </c>
      <c r="T489" s="70" t="s">
        <v>70</v>
      </c>
      <c r="U489" s="20" t="s">
        <v>485</v>
      </c>
      <c r="V489" s="17" t="s">
        <v>71</v>
      </c>
      <c r="W489" s="115"/>
      <c r="X489" s="115"/>
      <c r="Y489" s="4"/>
      <c r="Z489" s="4"/>
      <c r="AA489" s="4"/>
      <c r="AB489" s="4"/>
      <c r="AC489" s="4"/>
      <c r="AD489" s="4"/>
    </row>
    <row r="490" spans="1:30" ht="56" x14ac:dyDescent="0.3">
      <c r="A490" s="127"/>
      <c r="B490" s="114">
        <v>2</v>
      </c>
      <c r="C490" s="17" t="s">
        <v>143</v>
      </c>
      <c r="D490" s="17"/>
      <c r="E490" s="17"/>
      <c r="F490" s="17"/>
      <c r="G490" s="17"/>
      <c r="H490" s="118" t="s">
        <v>470</v>
      </c>
      <c r="I490" s="114">
        <f t="shared" si="87"/>
        <v>30</v>
      </c>
      <c r="J490" s="118">
        <v>28</v>
      </c>
      <c r="K490" s="118">
        <v>2</v>
      </c>
      <c r="L490" s="118">
        <v>26</v>
      </c>
      <c r="M490" s="114">
        <v>4</v>
      </c>
      <c r="N490" s="118">
        <v>4</v>
      </c>
      <c r="O490" s="17">
        <v>1</v>
      </c>
      <c r="P490" s="17" t="s">
        <v>28</v>
      </c>
      <c r="Q490" s="70" t="s">
        <v>51</v>
      </c>
      <c r="R490" s="72" t="s">
        <v>30</v>
      </c>
      <c r="S490" s="85" t="s">
        <v>52</v>
      </c>
      <c r="T490" s="70" t="s">
        <v>31</v>
      </c>
      <c r="U490" s="17" t="s">
        <v>32</v>
      </c>
      <c r="V490" s="17" t="s">
        <v>93</v>
      </c>
      <c r="W490" s="114">
        <f>M490-N490</f>
        <v>0</v>
      </c>
      <c r="X490" s="118"/>
    </row>
    <row r="491" spans="1:30" ht="28" x14ac:dyDescent="0.3">
      <c r="A491" s="121"/>
      <c r="B491" s="115"/>
      <c r="C491" s="17" t="s">
        <v>143</v>
      </c>
      <c r="D491" s="17"/>
      <c r="E491" s="17"/>
      <c r="F491" s="17"/>
      <c r="G491" s="17"/>
      <c r="H491" s="118"/>
      <c r="I491" s="115"/>
      <c r="J491" s="118"/>
      <c r="K491" s="118"/>
      <c r="L491" s="118"/>
      <c r="M491" s="115"/>
      <c r="N491" s="118"/>
      <c r="O491" s="17">
        <v>3</v>
      </c>
      <c r="P491" s="17" t="s">
        <v>21</v>
      </c>
      <c r="Q491" s="70" t="s">
        <v>22</v>
      </c>
      <c r="R491" s="72" t="s">
        <v>23</v>
      </c>
      <c r="S491" s="73" t="s">
        <v>152</v>
      </c>
      <c r="T491" s="74" t="s">
        <v>25</v>
      </c>
      <c r="U491" s="36" t="s">
        <v>26</v>
      </c>
      <c r="V491" s="36" t="s">
        <v>144</v>
      </c>
      <c r="W491" s="115"/>
      <c r="X491" s="118"/>
    </row>
    <row r="492" spans="1:30" s="3" customFormat="1" ht="24.75" customHeight="1" x14ac:dyDescent="0.3">
      <c r="A492" s="57">
        <v>56</v>
      </c>
      <c r="B492" s="38" t="s">
        <v>145</v>
      </c>
      <c r="C492" s="58"/>
      <c r="D492" s="58"/>
      <c r="E492" s="58"/>
      <c r="F492" s="58"/>
      <c r="G492" s="58"/>
      <c r="H492" s="68"/>
      <c r="I492" s="42">
        <f>SUM(I493:I505)</f>
        <v>133</v>
      </c>
      <c r="J492" s="42">
        <f>SUM(J493:J505)</f>
        <v>107</v>
      </c>
      <c r="K492" s="42"/>
      <c r="L492" s="42">
        <f t="shared" ref="L492:R492" si="91">SUM(L493:L505)</f>
        <v>109</v>
      </c>
      <c r="M492" s="42">
        <f t="shared" si="91"/>
        <v>25</v>
      </c>
      <c r="N492" s="42">
        <f t="shared" si="91"/>
        <v>21</v>
      </c>
      <c r="O492" s="42">
        <f t="shared" si="91"/>
        <v>21</v>
      </c>
      <c r="P492" s="22">
        <f t="shared" si="91"/>
        <v>0</v>
      </c>
      <c r="Q492" s="88">
        <f t="shared" si="91"/>
        <v>0</v>
      </c>
      <c r="R492" s="89">
        <f t="shared" si="91"/>
        <v>0</v>
      </c>
      <c r="S492" s="90"/>
      <c r="T492" s="89">
        <f>SUM(T493:T505)</f>
        <v>0</v>
      </c>
      <c r="U492" s="42">
        <f>SUM(U493:U505)</f>
        <v>0</v>
      </c>
      <c r="V492" s="42">
        <f>SUM(V493:V505)</f>
        <v>0</v>
      </c>
      <c r="W492" s="42">
        <f>SUM(W493:W505)</f>
        <v>4</v>
      </c>
      <c r="X492" s="18"/>
    </row>
    <row r="493" spans="1:30" ht="42" x14ac:dyDescent="0.3">
      <c r="A493" s="127"/>
      <c r="B493" s="17">
        <v>1</v>
      </c>
      <c r="C493" s="17" t="s">
        <v>145</v>
      </c>
      <c r="D493" s="17"/>
      <c r="E493" s="17"/>
      <c r="F493" s="17"/>
      <c r="G493" s="17"/>
      <c r="H493" s="17" t="s">
        <v>471</v>
      </c>
      <c r="I493" s="17">
        <f t="shared" si="87"/>
        <v>20</v>
      </c>
      <c r="J493" s="17">
        <v>19</v>
      </c>
      <c r="K493" s="17">
        <v>1</v>
      </c>
      <c r="L493" s="17">
        <v>13</v>
      </c>
      <c r="M493" s="17">
        <v>7</v>
      </c>
      <c r="N493" s="17">
        <v>7</v>
      </c>
      <c r="O493" s="17">
        <v>7</v>
      </c>
      <c r="P493" s="17" t="s">
        <v>21</v>
      </c>
      <c r="Q493" s="70" t="s">
        <v>22</v>
      </c>
      <c r="R493" s="72" t="s">
        <v>23</v>
      </c>
      <c r="S493" s="73" t="s">
        <v>24</v>
      </c>
      <c r="T493" s="74" t="s">
        <v>25</v>
      </c>
      <c r="U493" s="36" t="s">
        <v>26</v>
      </c>
      <c r="V493" s="17" t="s">
        <v>27</v>
      </c>
      <c r="W493" s="17">
        <f>M493-N493</f>
        <v>0</v>
      </c>
      <c r="X493" s="17"/>
    </row>
    <row r="494" spans="1:30" s="30" customFormat="1" ht="42" x14ac:dyDescent="0.3">
      <c r="A494" s="127"/>
      <c r="B494" s="17">
        <v>2</v>
      </c>
      <c r="C494" s="17" t="s">
        <v>145</v>
      </c>
      <c r="D494" s="17"/>
      <c r="E494" s="17"/>
      <c r="F494" s="17"/>
      <c r="G494" s="17"/>
      <c r="H494" s="17" t="s">
        <v>472</v>
      </c>
      <c r="I494" s="17">
        <f t="shared" si="87"/>
        <v>14</v>
      </c>
      <c r="J494" s="17">
        <v>14</v>
      </c>
      <c r="K494" s="17">
        <v>0</v>
      </c>
      <c r="L494" s="17">
        <v>13</v>
      </c>
      <c r="M494" s="17">
        <v>1</v>
      </c>
      <c r="N494" s="17">
        <v>1</v>
      </c>
      <c r="O494" s="17">
        <v>1</v>
      </c>
      <c r="P494" s="17" t="s">
        <v>21</v>
      </c>
      <c r="Q494" s="70" t="s">
        <v>22</v>
      </c>
      <c r="R494" s="72" t="s">
        <v>23</v>
      </c>
      <c r="S494" s="73" t="s">
        <v>24</v>
      </c>
      <c r="T494" s="74" t="s">
        <v>25</v>
      </c>
      <c r="U494" s="36" t="s">
        <v>26</v>
      </c>
      <c r="V494" s="17" t="s">
        <v>27</v>
      </c>
      <c r="W494" s="17">
        <v>0</v>
      </c>
      <c r="X494" s="17"/>
      <c r="Y494" s="4"/>
      <c r="Z494" s="4"/>
      <c r="AA494" s="4"/>
      <c r="AB494" s="4"/>
      <c r="AC494" s="4"/>
      <c r="AD494" s="4"/>
    </row>
    <row r="495" spans="1:30" ht="28" x14ac:dyDescent="0.3">
      <c r="A495" s="127"/>
      <c r="B495" s="17">
        <v>3</v>
      </c>
      <c r="C495" s="17" t="s">
        <v>145</v>
      </c>
      <c r="D495" s="17"/>
      <c r="E495" s="17"/>
      <c r="F495" s="17"/>
      <c r="G495" s="17"/>
      <c r="H495" s="17" t="s">
        <v>473</v>
      </c>
      <c r="I495" s="17">
        <f t="shared" si="87"/>
        <v>22</v>
      </c>
      <c r="J495" s="17">
        <v>21</v>
      </c>
      <c r="K495" s="17">
        <v>1</v>
      </c>
      <c r="L495" s="17">
        <v>20</v>
      </c>
      <c r="M495" s="17">
        <v>2</v>
      </c>
      <c r="N495" s="17">
        <v>2</v>
      </c>
      <c r="O495" s="17">
        <v>2</v>
      </c>
      <c r="P495" s="17" t="s">
        <v>50</v>
      </c>
      <c r="Q495" s="70" t="s">
        <v>213</v>
      </c>
      <c r="R495" s="72" t="s">
        <v>30</v>
      </c>
      <c r="S495" s="73" t="s">
        <v>153</v>
      </c>
      <c r="T495" s="70" t="s">
        <v>53</v>
      </c>
      <c r="U495" s="17" t="s">
        <v>54</v>
      </c>
      <c r="V495" s="17" t="s">
        <v>55</v>
      </c>
      <c r="W495" s="17">
        <f>M495-N495</f>
        <v>0</v>
      </c>
      <c r="X495" s="17"/>
    </row>
    <row r="496" spans="1:30" ht="70" x14ac:dyDescent="0.3">
      <c r="A496" s="127"/>
      <c r="B496" s="17">
        <v>4</v>
      </c>
      <c r="C496" s="17" t="s">
        <v>145</v>
      </c>
      <c r="D496" s="17"/>
      <c r="E496" s="17"/>
      <c r="F496" s="17"/>
      <c r="G496" s="17"/>
      <c r="H496" s="17" t="s">
        <v>253</v>
      </c>
      <c r="I496" s="17">
        <f t="shared" si="87"/>
        <v>20</v>
      </c>
      <c r="J496" s="17">
        <v>19</v>
      </c>
      <c r="K496" s="17">
        <v>1</v>
      </c>
      <c r="L496" s="17">
        <v>19</v>
      </c>
      <c r="M496" s="17">
        <v>2</v>
      </c>
      <c r="N496" s="17">
        <v>2</v>
      </c>
      <c r="O496" s="17">
        <v>2</v>
      </c>
      <c r="P496" s="17" t="s">
        <v>50</v>
      </c>
      <c r="Q496" s="70" t="s">
        <v>66</v>
      </c>
      <c r="R496" s="72" t="s">
        <v>30</v>
      </c>
      <c r="S496" s="85" t="s">
        <v>40</v>
      </c>
      <c r="T496" s="70" t="s">
        <v>53</v>
      </c>
      <c r="U496" s="17" t="s">
        <v>54</v>
      </c>
      <c r="V496" s="17" t="s">
        <v>55</v>
      </c>
      <c r="W496" s="17">
        <f>M496-N496</f>
        <v>0</v>
      </c>
      <c r="X496" s="17"/>
    </row>
    <row r="497" spans="1:24" ht="56" x14ac:dyDescent="0.3">
      <c r="A497" s="127"/>
      <c r="B497" s="114">
        <v>5</v>
      </c>
      <c r="C497" s="17" t="s">
        <v>145</v>
      </c>
      <c r="D497" s="17"/>
      <c r="E497" s="17"/>
      <c r="F497" s="17"/>
      <c r="G497" s="17"/>
      <c r="H497" s="118" t="s">
        <v>253</v>
      </c>
      <c r="I497" s="114">
        <f t="shared" si="87"/>
        <v>16</v>
      </c>
      <c r="J497" s="118">
        <v>15</v>
      </c>
      <c r="K497" s="118">
        <v>1</v>
      </c>
      <c r="L497" s="118">
        <v>10</v>
      </c>
      <c r="M497" s="114">
        <v>6</v>
      </c>
      <c r="N497" s="118">
        <v>6</v>
      </c>
      <c r="O497" s="17">
        <v>1</v>
      </c>
      <c r="P497" s="17" t="s">
        <v>28</v>
      </c>
      <c r="Q497" s="70" t="s">
        <v>51</v>
      </c>
      <c r="R497" s="72" t="s">
        <v>30</v>
      </c>
      <c r="S497" s="85" t="s">
        <v>52</v>
      </c>
      <c r="T497" s="70" t="s">
        <v>31</v>
      </c>
      <c r="U497" s="17" t="s">
        <v>32</v>
      </c>
      <c r="V497" s="17" t="s">
        <v>33</v>
      </c>
      <c r="W497" s="114">
        <f>M497-N497</f>
        <v>0</v>
      </c>
      <c r="X497" s="114"/>
    </row>
    <row r="498" spans="1:24" ht="42" x14ac:dyDescent="0.3">
      <c r="A498" s="127"/>
      <c r="B498" s="122"/>
      <c r="C498" s="17" t="s">
        <v>145</v>
      </c>
      <c r="D498" s="17"/>
      <c r="E498" s="17"/>
      <c r="F498" s="17"/>
      <c r="G498" s="17"/>
      <c r="H498" s="118"/>
      <c r="I498" s="122"/>
      <c r="J498" s="118"/>
      <c r="K498" s="118"/>
      <c r="L498" s="118"/>
      <c r="M498" s="122"/>
      <c r="N498" s="118"/>
      <c r="O498" s="17">
        <v>1</v>
      </c>
      <c r="P498" s="17" t="s">
        <v>28</v>
      </c>
      <c r="Q498" s="70" t="s">
        <v>211</v>
      </c>
      <c r="R498" s="72" t="s">
        <v>30</v>
      </c>
      <c r="S498" s="85" t="s">
        <v>78</v>
      </c>
      <c r="T498" s="70" t="s">
        <v>31</v>
      </c>
      <c r="U498" s="17" t="s">
        <v>32</v>
      </c>
      <c r="V498" s="17" t="s">
        <v>33</v>
      </c>
      <c r="W498" s="122"/>
      <c r="X498" s="122"/>
    </row>
    <row r="499" spans="1:24" ht="56" x14ac:dyDescent="0.3">
      <c r="A499" s="127"/>
      <c r="B499" s="122"/>
      <c r="C499" s="17" t="s">
        <v>145</v>
      </c>
      <c r="D499" s="17"/>
      <c r="E499" s="17"/>
      <c r="F499" s="17"/>
      <c r="G499" s="17"/>
      <c r="H499" s="118"/>
      <c r="I499" s="122"/>
      <c r="J499" s="118"/>
      <c r="K499" s="118"/>
      <c r="L499" s="118"/>
      <c r="M499" s="122"/>
      <c r="N499" s="118"/>
      <c r="O499" s="17">
        <v>1</v>
      </c>
      <c r="P499" s="17" t="s">
        <v>28</v>
      </c>
      <c r="Q499" s="70" t="s">
        <v>67</v>
      </c>
      <c r="R499" s="72" t="s">
        <v>30</v>
      </c>
      <c r="S499" s="85" t="s">
        <v>162</v>
      </c>
      <c r="T499" s="70" t="s">
        <v>31</v>
      </c>
      <c r="U499" s="17" t="s">
        <v>32</v>
      </c>
      <c r="V499" s="17" t="s">
        <v>33</v>
      </c>
      <c r="W499" s="122"/>
      <c r="X499" s="122"/>
    </row>
    <row r="500" spans="1:24" ht="56" x14ac:dyDescent="0.3">
      <c r="A500" s="127"/>
      <c r="B500" s="122"/>
      <c r="C500" s="17" t="s">
        <v>145</v>
      </c>
      <c r="D500" s="17"/>
      <c r="E500" s="17"/>
      <c r="F500" s="17"/>
      <c r="G500" s="17"/>
      <c r="H500" s="118"/>
      <c r="I500" s="122"/>
      <c r="J500" s="118"/>
      <c r="K500" s="118"/>
      <c r="L500" s="118"/>
      <c r="M500" s="122"/>
      <c r="N500" s="118"/>
      <c r="O500" s="17">
        <v>1</v>
      </c>
      <c r="P500" s="17" t="s">
        <v>28</v>
      </c>
      <c r="Q500" s="70" t="s">
        <v>35</v>
      </c>
      <c r="R500" s="72" t="s">
        <v>30</v>
      </c>
      <c r="S500" s="85" t="s">
        <v>217</v>
      </c>
      <c r="T500" s="70" t="s">
        <v>31</v>
      </c>
      <c r="U500" s="17" t="s">
        <v>32</v>
      </c>
      <c r="V500" s="17" t="s">
        <v>33</v>
      </c>
      <c r="W500" s="122"/>
      <c r="X500" s="122"/>
    </row>
    <row r="501" spans="1:24" ht="28" x14ac:dyDescent="0.3">
      <c r="A501" s="127"/>
      <c r="B501" s="122"/>
      <c r="C501" s="17" t="s">
        <v>145</v>
      </c>
      <c r="D501" s="17"/>
      <c r="E501" s="17"/>
      <c r="F501" s="17"/>
      <c r="G501" s="17"/>
      <c r="H501" s="118"/>
      <c r="I501" s="122"/>
      <c r="J501" s="118"/>
      <c r="K501" s="118"/>
      <c r="L501" s="118"/>
      <c r="M501" s="122"/>
      <c r="N501" s="118"/>
      <c r="O501" s="17">
        <v>1</v>
      </c>
      <c r="P501" s="17" t="s">
        <v>28</v>
      </c>
      <c r="Q501" s="70" t="s">
        <v>62</v>
      </c>
      <c r="R501" s="72" t="s">
        <v>30</v>
      </c>
      <c r="S501" s="85" t="s">
        <v>63</v>
      </c>
      <c r="T501" s="70" t="s">
        <v>31</v>
      </c>
      <c r="U501" s="17" t="s">
        <v>32</v>
      </c>
      <c r="V501" s="17" t="s">
        <v>33</v>
      </c>
      <c r="W501" s="122"/>
      <c r="X501" s="122"/>
    </row>
    <row r="502" spans="1:24" ht="74.25" customHeight="1" x14ac:dyDescent="0.3">
      <c r="A502" s="127"/>
      <c r="B502" s="115"/>
      <c r="C502" s="17" t="s">
        <v>145</v>
      </c>
      <c r="D502" s="17"/>
      <c r="E502" s="17"/>
      <c r="F502" s="17"/>
      <c r="G502" s="17"/>
      <c r="H502" s="118"/>
      <c r="I502" s="115"/>
      <c r="J502" s="118"/>
      <c r="K502" s="118"/>
      <c r="L502" s="118"/>
      <c r="M502" s="115"/>
      <c r="N502" s="118"/>
      <c r="O502" s="17">
        <v>1</v>
      </c>
      <c r="P502" s="17" t="s">
        <v>28</v>
      </c>
      <c r="Q502" s="70" t="s">
        <v>66</v>
      </c>
      <c r="R502" s="72" t="s">
        <v>30</v>
      </c>
      <c r="S502" s="85" t="s">
        <v>160</v>
      </c>
      <c r="T502" s="70" t="s">
        <v>31</v>
      </c>
      <c r="U502" s="17" t="s">
        <v>32</v>
      </c>
      <c r="V502" s="17" t="s">
        <v>33</v>
      </c>
      <c r="W502" s="115"/>
      <c r="X502" s="115"/>
    </row>
    <row r="503" spans="1:24" ht="70" x14ac:dyDescent="0.3">
      <c r="A503" s="127"/>
      <c r="B503" s="114">
        <v>6</v>
      </c>
      <c r="C503" s="17" t="s">
        <v>145</v>
      </c>
      <c r="D503" s="17"/>
      <c r="E503" s="17"/>
      <c r="F503" s="17"/>
      <c r="G503" s="17"/>
      <c r="H503" s="114" t="s">
        <v>252</v>
      </c>
      <c r="I503" s="114">
        <v>21</v>
      </c>
      <c r="J503" s="118"/>
      <c r="K503" s="114">
        <v>1</v>
      </c>
      <c r="L503" s="114">
        <v>17</v>
      </c>
      <c r="M503" s="114">
        <v>4</v>
      </c>
      <c r="N503" s="114">
        <v>2</v>
      </c>
      <c r="O503" s="17">
        <v>1</v>
      </c>
      <c r="P503" s="17" t="s">
        <v>28</v>
      </c>
      <c r="Q503" s="70" t="s">
        <v>66</v>
      </c>
      <c r="R503" s="72" t="s">
        <v>30</v>
      </c>
      <c r="S503" s="85" t="s">
        <v>160</v>
      </c>
      <c r="T503" s="70" t="s">
        <v>31</v>
      </c>
      <c r="U503" s="17" t="s">
        <v>32</v>
      </c>
      <c r="V503" s="17" t="s">
        <v>33</v>
      </c>
      <c r="W503" s="114">
        <v>2</v>
      </c>
      <c r="X503" s="116"/>
    </row>
    <row r="504" spans="1:24" ht="67.5" customHeight="1" x14ac:dyDescent="0.3">
      <c r="A504" s="127"/>
      <c r="B504" s="115"/>
      <c r="C504" s="17" t="s">
        <v>145</v>
      </c>
      <c r="D504" s="17"/>
      <c r="E504" s="17"/>
      <c r="F504" s="17"/>
      <c r="G504" s="17"/>
      <c r="H504" s="115"/>
      <c r="I504" s="115"/>
      <c r="J504" s="118"/>
      <c r="K504" s="115"/>
      <c r="L504" s="115"/>
      <c r="M504" s="115"/>
      <c r="N504" s="115"/>
      <c r="O504" s="17">
        <v>1</v>
      </c>
      <c r="P504" s="17" t="s">
        <v>28</v>
      </c>
      <c r="Q504" s="70" t="s">
        <v>51</v>
      </c>
      <c r="R504" s="72" t="s">
        <v>30</v>
      </c>
      <c r="S504" s="85" t="s">
        <v>52</v>
      </c>
      <c r="T504" s="70" t="s">
        <v>31</v>
      </c>
      <c r="U504" s="17" t="s">
        <v>32</v>
      </c>
      <c r="V504" s="17" t="s">
        <v>33</v>
      </c>
      <c r="W504" s="115"/>
      <c r="X504" s="117"/>
    </row>
    <row r="505" spans="1:24" ht="56" x14ac:dyDescent="0.3">
      <c r="A505" s="121"/>
      <c r="B505" s="17">
        <v>7</v>
      </c>
      <c r="C505" s="17" t="s">
        <v>145</v>
      </c>
      <c r="D505" s="17"/>
      <c r="E505" s="17"/>
      <c r="F505" s="17"/>
      <c r="G505" s="17"/>
      <c r="H505" s="17" t="s">
        <v>251</v>
      </c>
      <c r="I505" s="17">
        <f t="shared" ref="I505" si="92">J505+K505</f>
        <v>20</v>
      </c>
      <c r="J505" s="17">
        <v>19</v>
      </c>
      <c r="K505" s="17">
        <v>1</v>
      </c>
      <c r="L505" s="17">
        <v>17</v>
      </c>
      <c r="M505" s="17">
        <v>3</v>
      </c>
      <c r="N505" s="17">
        <v>1</v>
      </c>
      <c r="O505" s="17">
        <v>1</v>
      </c>
      <c r="P505" s="17" t="s">
        <v>28</v>
      </c>
      <c r="Q505" s="70" t="s">
        <v>35</v>
      </c>
      <c r="R505" s="72" t="s">
        <v>30</v>
      </c>
      <c r="S505" s="85" t="s">
        <v>217</v>
      </c>
      <c r="T505" s="70" t="s">
        <v>31</v>
      </c>
      <c r="U505" s="17" t="s">
        <v>32</v>
      </c>
      <c r="V505" s="17" t="s">
        <v>33</v>
      </c>
      <c r="W505" s="17">
        <f>M505-N505</f>
        <v>2</v>
      </c>
      <c r="X505" s="17"/>
    </row>
    <row r="506" spans="1:24" s="3" customFormat="1" x14ac:dyDescent="0.3">
      <c r="A506" s="38"/>
      <c r="B506" s="133" t="s">
        <v>146</v>
      </c>
      <c r="C506" s="134"/>
      <c r="D506" s="134"/>
      <c r="E506" s="134"/>
      <c r="F506" s="134"/>
      <c r="G506" s="134"/>
      <c r="H506" s="155"/>
      <c r="I506" s="18">
        <f>I492+I487+I477+I463+I451+I444+I431+I418+I407+I399+I394+I388+I381+I370+I360+I358+I349+I329+I325+I310+I299+I296+I284+I279+I264+I259+I249+I245+I243+I234+I228+I224+I219+I209+I208+I200+I187+I186+I175+I165+I156+I149+I141+I135+I122+I112+I96+I91+I80+I70+I50+I34+I33+I26+I20+I10</f>
        <v>6201</v>
      </c>
      <c r="J506" s="18" t="e">
        <f>J492+J487+J477+J463+J451+J444+J431+J418+J407+J399+J394+J388+J381+J370+J360+J358+J349+J329+J325+J310+J299+J296+J284+J279+J264+J259+J249+J245+J243+J234+J228+J224+J219+J209+J208+J200+J187+J186+J175+J165+J156+J149+J141+J135+J122+J112+J96+J91+J80+J70+J50+J34+J33+J26+J20+J10</f>
        <v>#REF!</v>
      </c>
      <c r="K506" s="18"/>
      <c r="L506" s="18">
        <f>L492+L487+L477+L463+L451+L444+L431+L418+L407+L399+L394+L388+L381+L370+L360+L358+L349+L329+L325+L310+L299+L296+L284+L279+L264+L259+L249+L245+L243+L234+L228+L224+L219+L209+L208+L200+L187+L186+L175+L165+L156+L149+L141+L135+L122+L112+L96+L91+L80+L70+L50+L34+L33+L26+L20+L10</f>
        <v>5446</v>
      </c>
      <c r="M506" s="18">
        <f>M492+M487+M477+M463+M451+M444+M431+M418+M407+M399+M394+M388+M381+M370+M360+M358+M349+M329+M325+M310+M299+M296+M284+M279+M264+M259+M249+M245+M243+M234+M228+M224+M219+M209+M208+M200+M187+M186+M175+M165+M156+M149+M141+M135+M122+M112+M96+M91+M80+M70+M50+M34+M33+M26+M20+M10</f>
        <v>653</v>
      </c>
      <c r="N506" s="18">
        <f>N492+N487+N477+N463+N451+N444+N431+N418+N407+N399+N394+N388+N381+N370+N360+N358+N349+N329+N325+N310+N299+N296+N284+N279+N264+N259+N249+N245+N243+N234+N228+N224+N219+N209+N208+N200+N187+N186+N175+N165+N156+N149+N141+N135+N122+N112+N96+N91+N80+N70+N50+N34+N33+N26+N20+N10</f>
        <v>525</v>
      </c>
      <c r="O506" s="18">
        <f>O492+O487+O477+O463+O451+O444+O431+O418+O407+O399+O394+O388+O381+O370+O360+O358+O349+O329+O325+O310+O299+O296+O284+O279+O264+O259+O249+O245+O243+O234+O228+O224+O219+O209+O208+O200+O187+O186+O175+O165+O156+O149+O141+O135+O122+O112+O96+O91+O80+O70+O50+O34+O33+O26+O20+O10</f>
        <v>525</v>
      </c>
      <c r="P506" s="17"/>
      <c r="Q506" s="70"/>
      <c r="R506" s="83"/>
      <c r="S506" s="84"/>
      <c r="T506" s="83"/>
      <c r="U506" s="18"/>
      <c r="V506" s="18"/>
      <c r="W506" s="18" t="e">
        <f>W492+W487+W477+W463+W451+W444+W431+W418+W407+W399+W394+W388+W381+W370+W360+W358+W349+W329+W325+W310+W299+W296+W284+W279+W264+W259+W249+W245+W243+W234+W228+W224+W219+W209+W208+W200+W187+W186+W175+W165+W156+W149+W141+W135+W122+W112+W96+W91+W80+W70+W50+W34+W33+W26+W20+W10</f>
        <v>#REF!</v>
      </c>
      <c r="X506" s="18"/>
    </row>
    <row r="507" spans="1:24" x14ac:dyDescent="0.3">
      <c r="U507" s="20"/>
    </row>
    <row r="508" spans="1:24" ht="15.5" x14ac:dyDescent="0.35">
      <c r="A508" s="156" t="s">
        <v>208</v>
      </c>
      <c r="B508" s="156"/>
      <c r="C508" s="156"/>
      <c r="D508" s="156"/>
      <c r="E508" s="156"/>
      <c r="F508" s="156"/>
      <c r="G508" s="156"/>
      <c r="H508" s="156"/>
      <c r="I508" s="63"/>
      <c r="J508" s="64"/>
      <c r="K508" s="65"/>
      <c r="L508" s="66"/>
      <c r="M508" s="65"/>
      <c r="N508" s="65"/>
      <c r="O508" s="69"/>
      <c r="P508" s="65"/>
      <c r="Q508" s="104"/>
      <c r="R508" s="104"/>
    </row>
    <row r="509" spans="1:24" ht="15.5" x14ac:dyDescent="0.35">
      <c r="A509" s="157" t="s">
        <v>207</v>
      </c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</row>
    <row r="510" spans="1:24" x14ac:dyDescent="0.3">
      <c r="M510" s="106" t="s">
        <v>196</v>
      </c>
      <c r="N510" s="106">
        <v>158</v>
      </c>
    </row>
    <row r="511" spans="1:24" x14ac:dyDescent="0.3">
      <c r="I511" s="7"/>
      <c r="J511" s="7"/>
      <c r="K511" s="7"/>
      <c r="L511" s="7"/>
      <c r="M511" s="106" t="s">
        <v>197</v>
      </c>
      <c r="N511" s="106">
        <v>100</v>
      </c>
      <c r="O511" s="7"/>
    </row>
    <row r="512" spans="1:24" x14ac:dyDescent="0.3">
      <c r="I512" s="7"/>
      <c r="J512" s="7"/>
      <c r="K512" s="7"/>
      <c r="L512" s="7"/>
      <c r="M512" s="106" t="s">
        <v>28</v>
      </c>
      <c r="N512" s="106">
        <v>212</v>
      </c>
      <c r="O512" s="7"/>
    </row>
    <row r="513" spans="9:15" x14ac:dyDescent="0.3">
      <c r="I513" s="7"/>
      <c r="J513" s="7"/>
      <c r="K513" s="7"/>
      <c r="L513" s="7"/>
      <c r="M513" s="106" t="s">
        <v>198</v>
      </c>
      <c r="N513" s="106">
        <v>46</v>
      </c>
      <c r="O513" s="7"/>
    </row>
    <row r="514" spans="9:15" x14ac:dyDescent="0.3">
      <c r="I514" s="7"/>
      <c r="J514" s="7"/>
      <c r="K514" s="7"/>
      <c r="L514" s="7"/>
      <c r="M514" s="106" t="s">
        <v>199</v>
      </c>
      <c r="N514" s="106">
        <v>3</v>
      </c>
      <c r="O514" s="7"/>
    </row>
    <row r="515" spans="9:15" x14ac:dyDescent="0.3">
      <c r="I515" s="7"/>
      <c r="J515" s="7"/>
      <c r="K515" s="7"/>
      <c r="L515" s="7"/>
      <c r="M515" s="106" t="s">
        <v>200</v>
      </c>
      <c r="N515" s="106">
        <v>2</v>
      </c>
      <c r="O515" s="7"/>
    </row>
    <row r="516" spans="9:15" x14ac:dyDescent="0.3">
      <c r="I516" s="7"/>
      <c r="J516" s="7"/>
      <c r="K516" s="7"/>
      <c r="L516" s="7"/>
      <c r="M516" s="106" t="s">
        <v>201</v>
      </c>
      <c r="N516" s="106">
        <v>4</v>
      </c>
      <c r="O516" s="7"/>
    </row>
    <row r="517" spans="9:15" x14ac:dyDescent="0.3">
      <c r="I517" s="7"/>
      <c r="J517" s="7"/>
      <c r="K517" s="7"/>
      <c r="L517" s="7"/>
      <c r="M517" s="107" t="s">
        <v>202</v>
      </c>
      <c r="N517" s="107">
        <f>SUBTOTAL(9,N510:N516)</f>
        <v>525</v>
      </c>
      <c r="O517" s="7"/>
    </row>
    <row r="518" spans="9:15" x14ac:dyDescent="0.3">
      <c r="I518" s="7"/>
      <c r="J518" s="7"/>
      <c r="K518" s="7"/>
      <c r="L518" s="7"/>
      <c r="M518" s="7"/>
      <c r="N518" s="7"/>
      <c r="O518" s="7"/>
    </row>
    <row r="519" spans="9:15" x14ac:dyDescent="0.3">
      <c r="I519" s="7"/>
      <c r="J519" s="7"/>
      <c r="K519" s="7"/>
      <c r="L519" s="7"/>
      <c r="M519" s="7"/>
      <c r="N519" s="7"/>
      <c r="O519" s="7"/>
    </row>
    <row r="520" spans="9:15" x14ac:dyDescent="0.3">
      <c r="I520" s="7"/>
      <c r="J520" s="7"/>
      <c r="K520" s="7"/>
      <c r="L520" s="7"/>
      <c r="M520" s="7"/>
      <c r="N520" s="7"/>
      <c r="O520" s="7"/>
    </row>
    <row r="521" spans="9:15" x14ac:dyDescent="0.3">
      <c r="I521" s="7"/>
      <c r="J521" s="7"/>
      <c r="K521" s="7"/>
      <c r="L521" s="7"/>
      <c r="M521" s="7"/>
      <c r="N521" s="7"/>
      <c r="O521" s="7"/>
    </row>
    <row r="522" spans="9:15" x14ac:dyDescent="0.3">
      <c r="I522" s="7"/>
      <c r="J522" s="7"/>
      <c r="K522" s="7"/>
      <c r="L522" s="7"/>
      <c r="M522" s="7"/>
      <c r="N522" s="7"/>
      <c r="O522" s="7"/>
    </row>
    <row r="523" spans="9:15" x14ac:dyDescent="0.3">
      <c r="I523" s="7"/>
      <c r="J523" s="7"/>
      <c r="K523" s="7"/>
      <c r="L523" s="7"/>
      <c r="M523" s="7"/>
      <c r="N523" s="7"/>
      <c r="O523" s="7"/>
    </row>
    <row r="524" spans="9:15" x14ac:dyDescent="0.3">
      <c r="I524" s="7"/>
      <c r="J524" s="7"/>
      <c r="K524" s="7"/>
      <c r="L524" s="7"/>
      <c r="M524" s="7"/>
      <c r="N524" s="7"/>
      <c r="O524" s="7"/>
    </row>
    <row r="525" spans="9:15" x14ac:dyDescent="0.3">
      <c r="I525" s="7"/>
      <c r="J525" s="7"/>
      <c r="K525" s="7"/>
      <c r="L525" s="7"/>
      <c r="M525" s="7"/>
      <c r="N525" s="7"/>
      <c r="O525" s="7"/>
    </row>
    <row r="526" spans="9:15" x14ac:dyDescent="0.3">
      <c r="I526" s="7"/>
      <c r="J526" s="7"/>
      <c r="K526" s="7"/>
      <c r="L526" s="7"/>
      <c r="M526" s="7"/>
      <c r="N526" s="7"/>
      <c r="O526" s="7"/>
    </row>
    <row r="527" spans="9:15" x14ac:dyDescent="0.3">
      <c r="I527" s="7"/>
      <c r="J527" s="7"/>
      <c r="K527" s="7"/>
      <c r="L527" s="7"/>
      <c r="M527" s="7"/>
      <c r="N527" s="7"/>
      <c r="O527" s="7"/>
    </row>
    <row r="528" spans="9:15" x14ac:dyDescent="0.3">
      <c r="I528" s="7"/>
      <c r="J528" s="7"/>
      <c r="K528" s="7"/>
      <c r="L528" s="7"/>
      <c r="M528" s="7"/>
      <c r="N528" s="7"/>
      <c r="O528" s="7"/>
    </row>
    <row r="529" spans="9:15" x14ac:dyDescent="0.3">
      <c r="I529" s="7"/>
      <c r="J529" s="7"/>
      <c r="K529" s="7"/>
      <c r="L529" s="7"/>
      <c r="M529" s="7"/>
      <c r="N529" s="7"/>
      <c r="O529" s="7"/>
    </row>
    <row r="530" spans="9:15" x14ac:dyDescent="0.3">
      <c r="I530" s="7"/>
      <c r="J530" s="7"/>
      <c r="K530" s="7"/>
      <c r="L530" s="7"/>
      <c r="M530" s="7"/>
      <c r="N530" s="7"/>
      <c r="O530" s="7"/>
    </row>
    <row r="531" spans="9:15" x14ac:dyDescent="0.3">
      <c r="I531" s="7"/>
      <c r="J531" s="7"/>
      <c r="K531" s="7"/>
      <c r="L531" s="7"/>
      <c r="M531" s="7"/>
      <c r="N531" s="7"/>
      <c r="O531" s="7"/>
    </row>
  </sheetData>
  <autoFilter ref="A10:AG506"/>
  <mergeCells count="940">
    <mergeCell ref="N288:N291"/>
    <mergeCell ref="N301:N303"/>
    <mergeCell ref="B506:H506"/>
    <mergeCell ref="A508:H508"/>
    <mergeCell ref="A509:R509"/>
    <mergeCell ref="K339:K343"/>
    <mergeCell ref="L339:L343"/>
    <mergeCell ref="N332:N334"/>
    <mergeCell ref="N335:N336"/>
    <mergeCell ref="N337:N338"/>
    <mergeCell ref="N339:N343"/>
    <mergeCell ref="N344:N348"/>
    <mergeCell ref="A452:A462"/>
    <mergeCell ref="B457:B460"/>
    <mergeCell ref="K488:K489"/>
    <mergeCell ref="B403:B404"/>
    <mergeCell ref="B405:B406"/>
    <mergeCell ref="A371:A380"/>
    <mergeCell ref="B373:B374"/>
    <mergeCell ref="B375:B377"/>
    <mergeCell ref="B378:B379"/>
    <mergeCell ref="A382:A387"/>
    <mergeCell ref="B385:B386"/>
    <mergeCell ref="A389:A393"/>
    <mergeCell ref="N306:N309"/>
    <mergeCell ref="N316:N319"/>
    <mergeCell ref="N321:N324"/>
    <mergeCell ref="M339:M343"/>
    <mergeCell ref="L306:L309"/>
    <mergeCell ref="M306:M309"/>
    <mergeCell ref="A445:A450"/>
    <mergeCell ref="B447:B448"/>
    <mergeCell ref="A300:A309"/>
    <mergeCell ref="L440:L442"/>
    <mergeCell ref="M420:M421"/>
    <mergeCell ref="M411:M417"/>
    <mergeCell ref="N411:N417"/>
    <mergeCell ref="N420:N421"/>
    <mergeCell ref="H432:H433"/>
    <mergeCell ref="I432:I433"/>
    <mergeCell ref="J432:J433"/>
    <mergeCell ref="K432:K433"/>
    <mergeCell ref="H436:H437"/>
    <mergeCell ref="I436:I437"/>
    <mergeCell ref="J436:J437"/>
    <mergeCell ref="A400:A406"/>
    <mergeCell ref="B400:B402"/>
    <mergeCell ref="A395:A398"/>
    <mergeCell ref="X30:X32"/>
    <mergeCell ref="A493:A505"/>
    <mergeCell ref="B497:B502"/>
    <mergeCell ref="W497:W502"/>
    <mergeCell ref="X497:X502"/>
    <mergeCell ref="B78:B79"/>
    <mergeCell ref="N78:N79"/>
    <mergeCell ref="A478:A486"/>
    <mergeCell ref="B479:B480"/>
    <mergeCell ref="W479:W480"/>
    <mergeCell ref="X479:X480"/>
    <mergeCell ref="B481:B482"/>
    <mergeCell ref="W481:W482"/>
    <mergeCell ref="X481:X482"/>
    <mergeCell ref="A488:A491"/>
    <mergeCell ref="B490:B491"/>
    <mergeCell ref="W490:W491"/>
    <mergeCell ref="A464:A476"/>
    <mergeCell ref="B475:B476"/>
    <mergeCell ref="W475:W476"/>
    <mergeCell ref="X475:X476"/>
    <mergeCell ref="B488:B489"/>
    <mergeCell ref="H488:H489"/>
    <mergeCell ref="I488:I489"/>
    <mergeCell ref="W457:W460"/>
    <mergeCell ref="X457:X460"/>
    <mergeCell ref="B461:B462"/>
    <mergeCell ref="W461:W462"/>
    <mergeCell ref="A408:A417"/>
    <mergeCell ref="B411:B417"/>
    <mergeCell ref="W411:W417"/>
    <mergeCell ref="X411:X417"/>
    <mergeCell ref="A419:A430"/>
    <mergeCell ref="B420:B421"/>
    <mergeCell ref="W420:W421"/>
    <mergeCell ref="X420:X421"/>
    <mergeCell ref="A432:A443"/>
    <mergeCell ref="B432:B433"/>
    <mergeCell ref="W432:W433"/>
    <mergeCell ref="X432:X433"/>
    <mergeCell ref="B436:B437"/>
    <mergeCell ref="W436:W437"/>
    <mergeCell ref="X436:X437"/>
    <mergeCell ref="B440:B442"/>
    <mergeCell ref="W440:W442"/>
    <mergeCell ref="X440:X442"/>
    <mergeCell ref="N436:N437"/>
    <mergeCell ref="N440:N442"/>
    <mergeCell ref="I378:I379"/>
    <mergeCell ref="J378:J379"/>
    <mergeCell ref="K378:K379"/>
    <mergeCell ref="H373:H374"/>
    <mergeCell ref="I373:I374"/>
    <mergeCell ref="J373:J374"/>
    <mergeCell ref="H400:H402"/>
    <mergeCell ref="H403:H404"/>
    <mergeCell ref="H405:H406"/>
    <mergeCell ref="H378:H379"/>
    <mergeCell ref="A350:A357"/>
    <mergeCell ref="B355:B356"/>
    <mergeCell ref="A326:A328"/>
    <mergeCell ref="A361:A369"/>
    <mergeCell ref="B365:B366"/>
    <mergeCell ref="B368:B369"/>
    <mergeCell ref="A250:A258"/>
    <mergeCell ref="A260:A263"/>
    <mergeCell ref="A265:A278"/>
    <mergeCell ref="A280:A283"/>
    <mergeCell ref="B282:B283"/>
    <mergeCell ref="B268:B269"/>
    <mergeCell ref="B270:B273"/>
    <mergeCell ref="B274:B275"/>
    <mergeCell ref="B337:B338"/>
    <mergeCell ref="A285:A295"/>
    <mergeCell ref="B285:B286"/>
    <mergeCell ref="A297:A298"/>
    <mergeCell ref="H365:H366"/>
    <mergeCell ref="I365:I366"/>
    <mergeCell ref="J365:J366"/>
    <mergeCell ref="K365:K366"/>
    <mergeCell ref="H344:H348"/>
    <mergeCell ref="I344:I348"/>
    <mergeCell ref="J344:J348"/>
    <mergeCell ref="K344:K348"/>
    <mergeCell ref="H355:H356"/>
    <mergeCell ref="I355:I356"/>
    <mergeCell ref="J355:J356"/>
    <mergeCell ref="H337:H338"/>
    <mergeCell ref="I285:I286"/>
    <mergeCell ref="J316:J319"/>
    <mergeCell ref="H335:H336"/>
    <mergeCell ref="I335:I336"/>
    <mergeCell ref="J335:J336"/>
    <mergeCell ref="H285:H286"/>
    <mergeCell ref="B335:B336"/>
    <mergeCell ref="A311:A324"/>
    <mergeCell ref="A330:A348"/>
    <mergeCell ref="W268:W269"/>
    <mergeCell ref="W270:W273"/>
    <mergeCell ref="W274:W275"/>
    <mergeCell ref="M235:M236"/>
    <mergeCell ref="M256:M258"/>
    <mergeCell ref="J252:J253"/>
    <mergeCell ref="H256:H258"/>
    <mergeCell ref="I256:I258"/>
    <mergeCell ref="J256:J258"/>
    <mergeCell ref="K256:K258"/>
    <mergeCell ref="L256:L258"/>
    <mergeCell ref="H239:H240"/>
    <mergeCell ref="N239:N240"/>
    <mergeCell ref="N256:N258"/>
    <mergeCell ref="A225:A227"/>
    <mergeCell ref="A229:A233"/>
    <mergeCell ref="B229:B231"/>
    <mergeCell ref="B232:B233"/>
    <mergeCell ref="A235:A242"/>
    <mergeCell ref="B235:B236"/>
    <mergeCell ref="W235:W236"/>
    <mergeCell ref="A246:A248"/>
    <mergeCell ref="I239:I240"/>
    <mergeCell ref="J239:J240"/>
    <mergeCell ref="H232:H233"/>
    <mergeCell ref="N229:N230"/>
    <mergeCell ref="N232:N233"/>
    <mergeCell ref="H146:H148"/>
    <mergeCell ref="H154:H155"/>
    <mergeCell ref="I154:I155"/>
    <mergeCell ref="K154:K155"/>
    <mergeCell ref="L154:L155"/>
    <mergeCell ref="A188:A199"/>
    <mergeCell ref="B197:B198"/>
    <mergeCell ref="A201:A207"/>
    <mergeCell ref="A210:A218"/>
    <mergeCell ref="B211:B213"/>
    <mergeCell ref="B214:B217"/>
    <mergeCell ref="L211:L213"/>
    <mergeCell ref="H214:H217"/>
    <mergeCell ref="I214:I217"/>
    <mergeCell ref="J214:J217"/>
    <mergeCell ref="K214:K217"/>
    <mergeCell ref="I191:I193"/>
    <mergeCell ref="X113:X114"/>
    <mergeCell ref="A123:A134"/>
    <mergeCell ref="B125:B126"/>
    <mergeCell ref="B127:B129"/>
    <mergeCell ref="B130:B132"/>
    <mergeCell ref="M130:M132"/>
    <mergeCell ref="X118:X119"/>
    <mergeCell ref="W211:W213"/>
    <mergeCell ref="W214:W217"/>
    <mergeCell ref="A136:A140"/>
    <mergeCell ref="B138:B140"/>
    <mergeCell ref="A142:A148"/>
    <mergeCell ref="B146:B148"/>
    <mergeCell ref="A150:A155"/>
    <mergeCell ref="B154:B155"/>
    <mergeCell ref="H182:H183"/>
    <mergeCell ref="I182:I183"/>
    <mergeCell ref="J182:J183"/>
    <mergeCell ref="K182:K183"/>
    <mergeCell ref="L182:L183"/>
    <mergeCell ref="H157:H158"/>
    <mergeCell ref="H178:H179"/>
    <mergeCell ref="I178:I179"/>
    <mergeCell ref="A157:A164"/>
    <mergeCell ref="L130:L132"/>
    <mergeCell ref="L107:L110"/>
    <mergeCell ref="H84:H86"/>
    <mergeCell ref="I84:I86"/>
    <mergeCell ref="J84:J86"/>
    <mergeCell ref="K84:K86"/>
    <mergeCell ref="L84:L86"/>
    <mergeCell ref="L78:L79"/>
    <mergeCell ref="A113:A121"/>
    <mergeCell ref="B113:B114"/>
    <mergeCell ref="B118:B119"/>
    <mergeCell ref="B120:B121"/>
    <mergeCell ref="I127:I129"/>
    <mergeCell ref="J127:J129"/>
    <mergeCell ref="K127:K129"/>
    <mergeCell ref="A71:A79"/>
    <mergeCell ref="A81:A90"/>
    <mergeCell ref="B82:B83"/>
    <mergeCell ref="B84:B86"/>
    <mergeCell ref="B87:B90"/>
    <mergeCell ref="A92:A95"/>
    <mergeCell ref="A97:A111"/>
    <mergeCell ref="B107:B110"/>
    <mergeCell ref="A11:A19"/>
    <mergeCell ref="A21:A25"/>
    <mergeCell ref="A27:A32"/>
    <mergeCell ref="A35:A49"/>
    <mergeCell ref="W30:W32"/>
    <mergeCell ref="W28:W29"/>
    <mergeCell ref="A51:A69"/>
    <mergeCell ref="B56:B60"/>
    <mergeCell ref="B61:B63"/>
    <mergeCell ref="B64:B67"/>
    <mergeCell ref="B68:B69"/>
    <mergeCell ref="N64:N67"/>
    <mergeCell ref="N61:N63"/>
    <mergeCell ref="N56:N60"/>
    <mergeCell ref="N68:N69"/>
    <mergeCell ref="N17:N18"/>
    <mergeCell ref="N28:N29"/>
    <mergeCell ref="N37:N39"/>
    <mergeCell ref="N40:N41"/>
    <mergeCell ref="N46:N48"/>
    <mergeCell ref="B17:B18"/>
    <mergeCell ref="L56:L60"/>
    <mergeCell ref="M56:M60"/>
    <mergeCell ref="H61:H63"/>
    <mergeCell ref="I61:I63"/>
    <mergeCell ref="J61:J63"/>
    <mergeCell ref="K61:K63"/>
    <mergeCell ref="L61:L63"/>
    <mergeCell ref="M61:M63"/>
    <mergeCell ref="H56:H60"/>
    <mergeCell ref="I56:I60"/>
    <mergeCell ref="X17:X18"/>
    <mergeCell ref="B35:B36"/>
    <mergeCell ref="B37:B39"/>
    <mergeCell ref="B40:B41"/>
    <mergeCell ref="B42:B45"/>
    <mergeCell ref="B46:B48"/>
    <mergeCell ref="B28:B29"/>
    <mergeCell ref="B30:B32"/>
    <mergeCell ref="W17:W18"/>
    <mergeCell ref="H35:H36"/>
    <mergeCell ref="I35:I36"/>
    <mergeCell ref="J35:J36"/>
    <mergeCell ref="K35:K36"/>
    <mergeCell ref="H40:H41"/>
    <mergeCell ref="I40:I41"/>
    <mergeCell ref="J40:J41"/>
    <mergeCell ref="K40:K41"/>
    <mergeCell ref="K373:K374"/>
    <mergeCell ref="L373:L374"/>
    <mergeCell ref="M373:M374"/>
    <mergeCell ref="N373:N374"/>
    <mergeCell ref="N365:N366"/>
    <mergeCell ref="N432:N433"/>
    <mergeCell ref="N285:N286"/>
    <mergeCell ref="N282:N283"/>
    <mergeCell ref="K282:K283"/>
    <mergeCell ref="L282:L283"/>
    <mergeCell ref="M282:M283"/>
    <mergeCell ref="K304:K305"/>
    <mergeCell ref="L304:L305"/>
    <mergeCell ref="M304:M305"/>
    <mergeCell ref="K355:K356"/>
    <mergeCell ref="L332:L334"/>
    <mergeCell ref="M332:M334"/>
    <mergeCell ref="L335:L336"/>
    <mergeCell ref="M335:M336"/>
    <mergeCell ref="M301:M303"/>
    <mergeCell ref="K316:K319"/>
    <mergeCell ref="K335:K336"/>
    <mergeCell ref="L344:L348"/>
    <mergeCell ref="N304:N305"/>
    <mergeCell ref="V8:V9"/>
    <mergeCell ref="M157:M158"/>
    <mergeCell ref="W178:W179"/>
    <mergeCell ref="W182:W183"/>
    <mergeCell ref="M28:M29"/>
    <mergeCell ref="M154:M155"/>
    <mergeCell ref="N154:N155"/>
    <mergeCell ref="M182:M183"/>
    <mergeCell ref="M169:M172"/>
    <mergeCell ref="M84:M86"/>
    <mergeCell ref="N84:N86"/>
    <mergeCell ref="N30:N32"/>
    <mergeCell ref="W37:W39"/>
    <mergeCell ref="W40:W41"/>
    <mergeCell ref="W46:W48"/>
    <mergeCell ref="W42:W45"/>
    <mergeCell ref="W78:W79"/>
    <mergeCell ref="N157:N158"/>
    <mergeCell ref="N87:N90"/>
    <mergeCell ref="M78:M79"/>
    <mergeCell ref="M107:M110"/>
    <mergeCell ref="W113:W114"/>
    <mergeCell ref="W285:W286"/>
    <mergeCell ref="L475:L476"/>
    <mergeCell ref="L457:L460"/>
    <mergeCell ref="M457:M460"/>
    <mergeCell ref="N457:N460"/>
    <mergeCell ref="M385:M386"/>
    <mergeCell ref="N385:N386"/>
    <mergeCell ref="N378:N379"/>
    <mergeCell ref="L378:L379"/>
    <mergeCell ref="M378:M379"/>
    <mergeCell ref="M316:M319"/>
    <mergeCell ref="M337:M338"/>
    <mergeCell ref="L316:L319"/>
    <mergeCell ref="W337:W338"/>
    <mergeCell ref="W339:W343"/>
    <mergeCell ref="W344:W348"/>
    <mergeCell ref="W375:W377"/>
    <mergeCell ref="W378:W379"/>
    <mergeCell ref="W373:W374"/>
    <mergeCell ref="N355:N356"/>
    <mergeCell ref="M344:M348"/>
    <mergeCell ref="L337:L338"/>
    <mergeCell ref="L355:L356"/>
    <mergeCell ref="M355:M356"/>
    <mergeCell ref="X355:X356"/>
    <mergeCell ref="L365:L366"/>
    <mergeCell ref="M365:M366"/>
    <mergeCell ref="N475:N476"/>
    <mergeCell ref="M440:M442"/>
    <mergeCell ref="L473:L474"/>
    <mergeCell ref="M473:M474"/>
    <mergeCell ref="N471:N472"/>
    <mergeCell ref="N473:N474"/>
    <mergeCell ref="W473:W474"/>
    <mergeCell ref="X473:X474"/>
    <mergeCell ref="W368:W369"/>
    <mergeCell ref="X461:X462"/>
    <mergeCell ref="X447:X448"/>
    <mergeCell ref="L432:L433"/>
    <mergeCell ref="M432:M433"/>
    <mergeCell ref="L436:L437"/>
    <mergeCell ref="M436:M437"/>
    <mergeCell ref="W447:W448"/>
    <mergeCell ref="N447:N448"/>
    <mergeCell ref="M375:M377"/>
    <mergeCell ref="N375:N377"/>
    <mergeCell ref="M368:M369"/>
    <mergeCell ref="N368:N369"/>
    <mergeCell ref="H447:H448"/>
    <mergeCell ref="I447:I448"/>
    <mergeCell ref="J447:J448"/>
    <mergeCell ref="K447:K448"/>
    <mergeCell ref="L447:L448"/>
    <mergeCell ref="M447:M448"/>
    <mergeCell ref="M475:M476"/>
    <mergeCell ref="N497:N502"/>
    <mergeCell ref="J503:J504"/>
    <mergeCell ref="H490:H491"/>
    <mergeCell ref="I490:I491"/>
    <mergeCell ref="J490:J491"/>
    <mergeCell ref="K490:K491"/>
    <mergeCell ref="H497:H502"/>
    <mergeCell ref="I497:I502"/>
    <mergeCell ref="J497:J502"/>
    <mergeCell ref="L490:L491"/>
    <mergeCell ref="M490:M491"/>
    <mergeCell ref="N490:N491"/>
    <mergeCell ref="K497:K502"/>
    <mergeCell ref="L497:L502"/>
    <mergeCell ref="M497:M502"/>
    <mergeCell ref="H457:H460"/>
    <mergeCell ref="I457:I460"/>
    <mergeCell ref="X490:X491"/>
    <mergeCell ref="H479:H480"/>
    <mergeCell ref="I479:I480"/>
    <mergeCell ref="J479:J480"/>
    <mergeCell ref="K479:K480"/>
    <mergeCell ref="H475:H476"/>
    <mergeCell ref="I475:I476"/>
    <mergeCell ref="J475:J476"/>
    <mergeCell ref="K475:K476"/>
    <mergeCell ref="H481:H482"/>
    <mergeCell ref="I481:I482"/>
    <mergeCell ref="J481:J482"/>
    <mergeCell ref="K481:K482"/>
    <mergeCell ref="L479:L480"/>
    <mergeCell ref="M479:M480"/>
    <mergeCell ref="N479:N480"/>
    <mergeCell ref="L488:L489"/>
    <mergeCell ref="M488:M489"/>
    <mergeCell ref="N488:N489"/>
    <mergeCell ref="W488:W489"/>
    <mergeCell ref="X488:X489"/>
    <mergeCell ref="L481:L482"/>
    <mergeCell ref="M481:M482"/>
    <mergeCell ref="N481:N482"/>
    <mergeCell ref="H440:H442"/>
    <mergeCell ref="I440:I442"/>
    <mergeCell ref="J440:J442"/>
    <mergeCell ref="K440:K442"/>
    <mergeCell ref="H420:H421"/>
    <mergeCell ref="I420:I421"/>
    <mergeCell ref="J420:J421"/>
    <mergeCell ref="K420:K421"/>
    <mergeCell ref="L420:L421"/>
    <mergeCell ref="K436:K437"/>
    <mergeCell ref="H411:H417"/>
    <mergeCell ref="I411:I417"/>
    <mergeCell ref="J411:J417"/>
    <mergeCell ref="K411:K417"/>
    <mergeCell ref="L411:L417"/>
    <mergeCell ref="H304:H305"/>
    <mergeCell ref="I304:I305"/>
    <mergeCell ref="J304:J305"/>
    <mergeCell ref="H339:H343"/>
    <mergeCell ref="H385:H386"/>
    <mergeCell ref="I385:I386"/>
    <mergeCell ref="J385:J386"/>
    <mergeCell ref="K385:K386"/>
    <mergeCell ref="L385:L386"/>
    <mergeCell ref="H375:H377"/>
    <mergeCell ref="I375:I377"/>
    <mergeCell ref="J375:J377"/>
    <mergeCell ref="K375:K377"/>
    <mergeCell ref="L375:L377"/>
    <mergeCell ref="I337:I338"/>
    <mergeCell ref="J337:J338"/>
    <mergeCell ref="K306:K309"/>
    <mergeCell ref="H316:H319"/>
    <mergeCell ref="I316:I319"/>
    <mergeCell ref="B157:B158"/>
    <mergeCell ref="A166:A174"/>
    <mergeCell ref="B169:B172"/>
    <mergeCell ref="A176:A185"/>
    <mergeCell ref="B178:B179"/>
    <mergeCell ref="B182:B183"/>
    <mergeCell ref="L222:L223"/>
    <mergeCell ref="B191:B193"/>
    <mergeCell ref="H191:H193"/>
    <mergeCell ref="B194:B195"/>
    <mergeCell ref="H169:H172"/>
    <mergeCell ref="I169:I172"/>
    <mergeCell ref="J169:J172"/>
    <mergeCell ref="K169:K172"/>
    <mergeCell ref="L169:L172"/>
    <mergeCell ref="J157:J158"/>
    <mergeCell ref="K157:K158"/>
    <mergeCell ref="L157:L158"/>
    <mergeCell ref="I157:I158"/>
    <mergeCell ref="A220:A223"/>
    <mergeCell ref="B222:B223"/>
    <mergeCell ref="H222:H223"/>
    <mergeCell ref="I222:I223"/>
    <mergeCell ref="J222:J223"/>
    <mergeCell ref="J197:J198"/>
    <mergeCell ref="K197:K198"/>
    <mergeCell ref="L197:L198"/>
    <mergeCell ref="M197:M198"/>
    <mergeCell ref="L214:L217"/>
    <mergeCell ref="H368:H369"/>
    <mergeCell ref="I368:I369"/>
    <mergeCell ref="J368:J369"/>
    <mergeCell ref="K368:K369"/>
    <mergeCell ref="L368:L369"/>
    <mergeCell ref="K337:K338"/>
    <mergeCell ref="M211:M213"/>
    <mergeCell ref="M214:M217"/>
    <mergeCell ref="L235:L236"/>
    <mergeCell ref="K222:K223"/>
    <mergeCell ref="I235:I236"/>
    <mergeCell ref="J235:J236"/>
    <mergeCell ref="K235:K236"/>
    <mergeCell ref="H225:H227"/>
    <mergeCell ref="H235:H236"/>
    <mergeCell ref="L274:L275"/>
    <mergeCell ref="L87:L90"/>
    <mergeCell ref="M87:M90"/>
    <mergeCell ref="J178:J179"/>
    <mergeCell ref="K178:K179"/>
    <mergeCell ref="L178:L179"/>
    <mergeCell ref="M178:M179"/>
    <mergeCell ref="I87:I90"/>
    <mergeCell ref="J87:J90"/>
    <mergeCell ref="K87:K90"/>
    <mergeCell ref="I130:I132"/>
    <mergeCell ref="J130:J132"/>
    <mergeCell ref="K130:K132"/>
    <mergeCell ref="I146:I148"/>
    <mergeCell ref="J146:J148"/>
    <mergeCell ref="K146:K148"/>
    <mergeCell ref="L146:L148"/>
    <mergeCell ref="M146:M148"/>
    <mergeCell ref="J143:J144"/>
    <mergeCell ref="I138:I140"/>
    <mergeCell ref="K138:K140"/>
    <mergeCell ref="L138:L140"/>
    <mergeCell ref="M138:M140"/>
    <mergeCell ref="J139:J140"/>
    <mergeCell ref="L125:L126"/>
    <mergeCell ref="J56:J60"/>
    <mergeCell ref="K56:K60"/>
    <mergeCell ref="N82:N83"/>
    <mergeCell ref="K78:K79"/>
    <mergeCell ref="K68:K69"/>
    <mergeCell ref="L68:L69"/>
    <mergeCell ref="M68:M69"/>
    <mergeCell ref="H120:H121"/>
    <mergeCell ref="I120:I121"/>
    <mergeCell ref="J120:J121"/>
    <mergeCell ref="K120:K121"/>
    <mergeCell ref="L120:L121"/>
    <mergeCell ref="M120:M121"/>
    <mergeCell ref="H118:H119"/>
    <mergeCell ref="I118:I119"/>
    <mergeCell ref="J118:J119"/>
    <mergeCell ref="K118:K119"/>
    <mergeCell ref="L118:L119"/>
    <mergeCell ref="M118:M119"/>
    <mergeCell ref="H107:H110"/>
    <mergeCell ref="I107:I110"/>
    <mergeCell ref="J107:J110"/>
    <mergeCell ref="K107:K110"/>
    <mergeCell ref="M113:M114"/>
    <mergeCell ref="N42:N45"/>
    <mergeCell ref="H46:H48"/>
    <mergeCell ref="I46:I48"/>
    <mergeCell ref="J46:J48"/>
    <mergeCell ref="K46:K48"/>
    <mergeCell ref="L46:L48"/>
    <mergeCell ref="M46:M48"/>
    <mergeCell ref="H42:H45"/>
    <mergeCell ref="I42:I45"/>
    <mergeCell ref="J42:J45"/>
    <mergeCell ref="K42:K45"/>
    <mergeCell ref="L42:L45"/>
    <mergeCell ref="M42:M45"/>
    <mergeCell ref="L40:L41"/>
    <mergeCell ref="M40:M41"/>
    <mergeCell ref="L35:L36"/>
    <mergeCell ref="M35:M36"/>
    <mergeCell ref="N35:N36"/>
    <mergeCell ref="H37:H39"/>
    <mergeCell ref="I37:I39"/>
    <mergeCell ref="J37:J39"/>
    <mergeCell ref="K37:K39"/>
    <mergeCell ref="L37:L39"/>
    <mergeCell ref="M37:M39"/>
    <mergeCell ref="H17:H18"/>
    <mergeCell ref="I17:I18"/>
    <mergeCell ref="J17:J18"/>
    <mergeCell ref="K17:K18"/>
    <mergeCell ref="L17:L18"/>
    <mergeCell ref="M30:M32"/>
    <mergeCell ref="H28:H29"/>
    <mergeCell ref="I28:I29"/>
    <mergeCell ref="L28:L29"/>
    <mergeCell ref="K28:K29"/>
    <mergeCell ref="M17:M18"/>
    <mergeCell ref="H30:H32"/>
    <mergeCell ref="I30:I32"/>
    <mergeCell ref="J30:J32"/>
    <mergeCell ref="K30:K32"/>
    <mergeCell ref="L30:L32"/>
    <mergeCell ref="A2:X2"/>
    <mergeCell ref="A3:X3"/>
    <mergeCell ref="A7:A9"/>
    <mergeCell ref="B7:B9"/>
    <mergeCell ref="C7:C9"/>
    <mergeCell ref="D7:G7"/>
    <mergeCell ref="H7:H9"/>
    <mergeCell ref="D8:D9"/>
    <mergeCell ref="E8:E9"/>
    <mergeCell ref="F8:F9"/>
    <mergeCell ref="G8:G9"/>
    <mergeCell ref="N8:N9"/>
    <mergeCell ref="N7:S7"/>
    <mergeCell ref="X7:X9"/>
    <mergeCell ref="W7:W9"/>
    <mergeCell ref="R8:S9"/>
    <mergeCell ref="I7:K8"/>
    <mergeCell ref="L7:L9"/>
    <mergeCell ref="M7:M9"/>
    <mergeCell ref="A5:X5"/>
    <mergeCell ref="O8:O9"/>
    <mergeCell ref="P8:P9"/>
    <mergeCell ref="Q8:Q9"/>
    <mergeCell ref="T8:U8"/>
    <mergeCell ref="X46:X48"/>
    <mergeCell ref="X42:X45"/>
    <mergeCell ref="X40:X41"/>
    <mergeCell ref="X37:X39"/>
    <mergeCell ref="W56:W60"/>
    <mergeCell ref="X56:X60"/>
    <mergeCell ref="W61:W63"/>
    <mergeCell ref="W64:W67"/>
    <mergeCell ref="W68:W69"/>
    <mergeCell ref="X61:X63"/>
    <mergeCell ref="X64:X67"/>
    <mergeCell ref="X68:X69"/>
    <mergeCell ref="X78:X79"/>
    <mergeCell ref="X53:X54"/>
    <mergeCell ref="W169:W172"/>
    <mergeCell ref="X169:X172"/>
    <mergeCell ref="X191:X193"/>
    <mergeCell ref="W127:W129"/>
    <mergeCell ref="X127:X129"/>
    <mergeCell ref="W130:W132"/>
    <mergeCell ref="X130:X132"/>
    <mergeCell ref="W138:W140"/>
    <mergeCell ref="X138:X140"/>
    <mergeCell ref="W146:W148"/>
    <mergeCell ref="X146:X148"/>
    <mergeCell ref="W157:W158"/>
    <mergeCell ref="X178:X179"/>
    <mergeCell ref="X182:X183"/>
    <mergeCell ref="X154:X155"/>
    <mergeCell ref="W154:W155"/>
    <mergeCell ref="X87:X90"/>
    <mergeCell ref="X84:X86"/>
    <mergeCell ref="X82:X83"/>
    <mergeCell ref="X107:X110"/>
    <mergeCell ref="W118:W119"/>
    <mergeCell ref="W120:W121"/>
    <mergeCell ref="W197:W198"/>
    <mergeCell ref="X197:X198"/>
    <mergeCell ref="I252:I254"/>
    <mergeCell ref="K252:K254"/>
    <mergeCell ref="M232:M233"/>
    <mergeCell ref="I194:I195"/>
    <mergeCell ref="N252:N254"/>
    <mergeCell ref="W252:W254"/>
    <mergeCell ref="X252:X254"/>
    <mergeCell ref="X235:X236"/>
    <mergeCell ref="W239:W240"/>
    <mergeCell ref="X239:X240"/>
    <mergeCell ref="I232:I233"/>
    <mergeCell ref="J232:J233"/>
    <mergeCell ref="K239:K240"/>
    <mergeCell ref="L239:L240"/>
    <mergeCell ref="M239:M240"/>
    <mergeCell ref="L252:L254"/>
    <mergeCell ref="M252:M254"/>
    <mergeCell ref="N235:N236"/>
    <mergeCell ref="N194:N195"/>
    <mergeCell ref="W194:W195"/>
    <mergeCell ref="X194:X195"/>
    <mergeCell ref="X214:X217"/>
    <mergeCell ref="B53:B54"/>
    <mergeCell ref="B256:B258"/>
    <mergeCell ref="K53:K54"/>
    <mergeCell ref="L53:L54"/>
    <mergeCell ref="M53:M54"/>
    <mergeCell ref="N53:N54"/>
    <mergeCell ref="W53:W54"/>
    <mergeCell ref="B252:B254"/>
    <mergeCell ref="H252:H254"/>
    <mergeCell ref="H53:H54"/>
    <mergeCell ref="I53:I54"/>
    <mergeCell ref="W256:W258"/>
    <mergeCell ref="N191:N193"/>
    <mergeCell ref="W191:W193"/>
    <mergeCell ref="W82:W83"/>
    <mergeCell ref="W84:W86"/>
    <mergeCell ref="W87:W90"/>
    <mergeCell ref="I78:I79"/>
    <mergeCell ref="J78:J79"/>
    <mergeCell ref="L64:L67"/>
    <mergeCell ref="M64:M67"/>
    <mergeCell ref="H68:H69"/>
    <mergeCell ref="I68:I69"/>
    <mergeCell ref="J68:J69"/>
    <mergeCell ref="X282:X283"/>
    <mergeCell ref="I277:I278"/>
    <mergeCell ref="K277:K278"/>
    <mergeCell ref="L277:L278"/>
    <mergeCell ref="M277:M278"/>
    <mergeCell ref="N277:N278"/>
    <mergeCell ref="W277:W278"/>
    <mergeCell ref="X277:X278"/>
    <mergeCell ref="N274:N275"/>
    <mergeCell ref="M274:M275"/>
    <mergeCell ref="W282:W283"/>
    <mergeCell ref="X274:X275"/>
    <mergeCell ref="N268:N269"/>
    <mergeCell ref="N270:N273"/>
    <mergeCell ref="H270:H273"/>
    <mergeCell ref="W335:W336"/>
    <mergeCell ref="W306:W309"/>
    <mergeCell ref="X270:X273"/>
    <mergeCell ref="X268:X269"/>
    <mergeCell ref="I270:I273"/>
    <mergeCell ref="J270:J273"/>
    <mergeCell ref="K270:K273"/>
    <mergeCell ref="L270:L273"/>
    <mergeCell ref="M270:M273"/>
    <mergeCell ref="H301:H303"/>
    <mergeCell ref="I301:I303"/>
    <mergeCell ref="J301:J303"/>
    <mergeCell ref="K301:K303"/>
    <mergeCell ref="L301:L303"/>
    <mergeCell ref="K285:K286"/>
    <mergeCell ref="L285:L286"/>
    <mergeCell ref="M285:M286"/>
    <mergeCell ref="X335:X336"/>
    <mergeCell ref="H321:H324"/>
    <mergeCell ref="H274:H275"/>
    <mergeCell ref="W321:W324"/>
    <mergeCell ref="W332:W334"/>
    <mergeCell ref="B332:B334"/>
    <mergeCell ref="X332:X334"/>
    <mergeCell ref="X321:X324"/>
    <mergeCell ref="H332:H334"/>
    <mergeCell ref="I332:I334"/>
    <mergeCell ref="J332:J334"/>
    <mergeCell ref="K332:K334"/>
    <mergeCell ref="J321:J324"/>
    <mergeCell ref="K321:K324"/>
    <mergeCell ref="L321:L324"/>
    <mergeCell ref="M321:M324"/>
    <mergeCell ref="I321:I324"/>
    <mergeCell ref="W102:W104"/>
    <mergeCell ref="X102:X104"/>
    <mergeCell ref="J102:J103"/>
    <mergeCell ref="W105:W106"/>
    <mergeCell ref="X105:X106"/>
    <mergeCell ref="X120:X121"/>
    <mergeCell ref="B143:B145"/>
    <mergeCell ref="H143:H145"/>
    <mergeCell ref="I143:I145"/>
    <mergeCell ref="K143:K145"/>
    <mergeCell ref="L143:L145"/>
    <mergeCell ref="M143:M145"/>
    <mergeCell ref="W143:W145"/>
    <mergeCell ref="X143:X145"/>
    <mergeCell ref="W125:W126"/>
    <mergeCell ref="X125:X126"/>
    <mergeCell ref="W107:W110"/>
    <mergeCell ref="M125:M126"/>
    <mergeCell ref="H113:H114"/>
    <mergeCell ref="I113:I114"/>
    <mergeCell ref="J113:J114"/>
    <mergeCell ref="K113:K114"/>
    <mergeCell ref="L113:L114"/>
    <mergeCell ref="H127:H129"/>
    <mergeCell ref="H64:H67"/>
    <mergeCell ref="I64:I67"/>
    <mergeCell ref="J64:J67"/>
    <mergeCell ref="B105:B106"/>
    <mergeCell ref="H105:H106"/>
    <mergeCell ref="I105:I106"/>
    <mergeCell ref="K105:K106"/>
    <mergeCell ref="L105:L106"/>
    <mergeCell ref="M105:M106"/>
    <mergeCell ref="B102:B104"/>
    <mergeCell ref="H102:H104"/>
    <mergeCell ref="I102:I104"/>
    <mergeCell ref="K102:K104"/>
    <mergeCell ref="L102:L104"/>
    <mergeCell ref="M102:M104"/>
    <mergeCell ref="K64:K67"/>
    <mergeCell ref="H82:H83"/>
    <mergeCell ref="I82:I83"/>
    <mergeCell ref="J82:J83"/>
    <mergeCell ref="K82:K83"/>
    <mergeCell ref="L82:L83"/>
    <mergeCell ref="M82:M83"/>
    <mergeCell ref="H87:H90"/>
    <mergeCell ref="H78:H79"/>
    <mergeCell ref="H138:H140"/>
    <mergeCell ref="L127:L129"/>
    <mergeCell ref="M127:M129"/>
    <mergeCell ref="H125:H126"/>
    <mergeCell ref="I125:I126"/>
    <mergeCell ref="J125:J126"/>
    <mergeCell ref="K125:K126"/>
    <mergeCell ref="H130:H132"/>
    <mergeCell ref="B306:B309"/>
    <mergeCell ref="H306:H309"/>
    <mergeCell ref="I306:I309"/>
    <mergeCell ref="J306:J309"/>
    <mergeCell ref="B239:B240"/>
    <mergeCell ref="B277:B278"/>
    <mergeCell ref="H277:H278"/>
    <mergeCell ref="I288:I291"/>
    <mergeCell ref="M268:M269"/>
    <mergeCell ref="I274:I275"/>
    <mergeCell ref="J274:J275"/>
    <mergeCell ref="K274:K275"/>
    <mergeCell ref="H268:H269"/>
    <mergeCell ref="I268:I269"/>
    <mergeCell ref="J268:J269"/>
    <mergeCell ref="K268:K269"/>
    <mergeCell ref="X211:X213"/>
    <mergeCell ref="W222:W223"/>
    <mergeCell ref="X222:X223"/>
    <mergeCell ref="B225:B227"/>
    <mergeCell ref="W229:W230"/>
    <mergeCell ref="X229:X230"/>
    <mergeCell ref="H229:H231"/>
    <mergeCell ref="W232:W233"/>
    <mergeCell ref="X232:X233"/>
    <mergeCell ref="K232:K233"/>
    <mergeCell ref="L232:L233"/>
    <mergeCell ref="I229:I230"/>
    <mergeCell ref="J229:J230"/>
    <mergeCell ref="K229:K230"/>
    <mergeCell ref="L229:L230"/>
    <mergeCell ref="M229:M230"/>
    <mergeCell ref="M222:M223"/>
    <mergeCell ref="H211:H213"/>
    <mergeCell ref="I211:I213"/>
    <mergeCell ref="J211:J213"/>
    <mergeCell ref="K211:K213"/>
    <mergeCell ref="N222:N223"/>
    <mergeCell ref="N211:N213"/>
    <mergeCell ref="N214:N217"/>
    <mergeCell ref="X256:X258"/>
    <mergeCell ref="B473:B474"/>
    <mergeCell ref="H473:H474"/>
    <mergeCell ref="I473:I474"/>
    <mergeCell ref="K473:K474"/>
    <mergeCell ref="I461:I462"/>
    <mergeCell ref="B452:B453"/>
    <mergeCell ref="H452:H453"/>
    <mergeCell ref="I452:I453"/>
    <mergeCell ref="K452:K453"/>
    <mergeCell ref="L452:L453"/>
    <mergeCell ref="M452:M453"/>
    <mergeCell ref="N452:N453"/>
    <mergeCell ref="W452:W453"/>
    <mergeCell ref="X452:X453"/>
    <mergeCell ref="M288:M291"/>
    <mergeCell ref="H282:H283"/>
    <mergeCell ref="I282:I283"/>
    <mergeCell ref="X306:X309"/>
    <mergeCell ref="B288:B291"/>
    <mergeCell ref="W301:W303"/>
    <mergeCell ref="X304:X305"/>
    <mergeCell ref="W304:W305"/>
    <mergeCell ref="H288:H291"/>
    <mergeCell ref="X301:X303"/>
    <mergeCell ref="B304:B305"/>
    <mergeCell ref="B301:B303"/>
    <mergeCell ref="W288:W291"/>
    <mergeCell ref="X288:X291"/>
    <mergeCell ref="J288:J291"/>
    <mergeCell ref="K288:K291"/>
    <mergeCell ref="L288:L291"/>
    <mergeCell ref="I455:I456"/>
    <mergeCell ref="K455:K456"/>
    <mergeCell ref="L455:L456"/>
    <mergeCell ref="M455:M456"/>
    <mergeCell ref="N455:N456"/>
    <mergeCell ref="W455:W456"/>
    <mergeCell ref="X455:X456"/>
    <mergeCell ref="I339:I343"/>
    <mergeCell ref="X337:X338"/>
    <mergeCell ref="X339:X343"/>
    <mergeCell ref="B339:B343"/>
    <mergeCell ref="B344:B348"/>
    <mergeCell ref="X344:X348"/>
    <mergeCell ref="W316:W319"/>
    <mergeCell ref="X316:X319"/>
    <mergeCell ref="B316:B319"/>
    <mergeCell ref="B471:B472"/>
    <mergeCell ref="H471:H472"/>
    <mergeCell ref="I471:I472"/>
    <mergeCell ref="K471:K472"/>
    <mergeCell ref="L471:L472"/>
    <mergeCell ref="M471:M472"/>
    <mergeCell ref="W471:W472"/>
    <mergeCell ref="X471:X472"/>
    <mergeCell ref="J461:J462"/>
    <mergeCell ref="K461:K462"/>
    <mergeCell ref="L461:L462"/>
    <mergeCell ref="M461:M462"/>
    <mergeCell ref="N461:N462"/>
    <mergeCell ref="J457:J460"/>
    <mergeCell ref="K457:K460"/>
    <mergeCell ref="H461:H462"/>
    <mergeCell ref="B163:B164"/>
    <mergeCell ref="H163:H164"/>
    <mergeCell ref="I163:I164"/>
    <mergeCell ref="K163:K164"/>
    <mergeCell ref="L163:L164"/>
    <mergeCell ref="M163:M164"/>
    <mergeCell ref="B455:B456"/>
    <mergeCell ref="H455:H456"/>
    <mergeCell ref="B321:B324"/>
    <mergeCell ref="J339:J343"/>
    <mergeCell ref="L268:L269"/>
    <mergeCell ref="K191:K193"/>
    <mergeCell ref="L191:L193"/>
    <mergeCell ref="M191:M193"/>
    <mergeCell ref="H194:H195"/>
    <mergeCell ref="K194:K195"/>
    <mergeCell ref="J191:J192"/>
    <mergeCell ref="L194:L195"/>
    <mergeCell ref="M194:M195"/>
    <mergeCell ref="H197:H198"/>
    <mergeCell ref="I197:I198"/>
    <mergeCell ref="B503:B504"/>
    <mergeCell ref="H503:H504"/>
    <mergeCell ref="I503:I504"/>
    <mergeCell ref="K503:K504"/>
    <mergeCell ref="L503:L504"/>
    <mergeCell ref="M503:M504"/>
    <mergeCell ref="N503:N504"/>
    <mergeCell ref="W503:W504"/>
    <mergeCell ref="X503:X504"/>
  </mergeCells>
  <phoneticPr fontId="13" type="noConversion"/>
  <pageMargins left="0.45" right="0.1" top="0.75" bottom="0.3" header="0.3" footer="0.3"/>
  <pageSetup paperSize="9" scale="80" orientation="landscape" r:id="rId1"/>
  <headerFooter>
    <oddHeader xml:space="preserve">&amp;C&amp;P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Hoàng Hải</dc:creator>
  <cp:lastModifiedBy>dienmayxanhdt@outlook.com.vn</cp:lastModifiedBy>
  <cp:lastPrinted>2026-03-11T07:25:56Z</cp:lastPrinted>
  <dcterms:created xsi:type="dcterms:W3CDTF">2025-12-23T04:45:45Z</dcterms:created>
  <dcterms:modified xsi:type="dcterms:W3CDTF">2026-03-15T09:58:56Z</dcterms:modified>
</cp:coreProperties>
</file>